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verseas Trades\Quarterly Trade Report\2023\2023 3rd qtr\"/>
    </mc:Choice>
  </mc:AlternateContent>
  <xr:revisionPtr revIDLastSave="0" documentId="13_ncr:1_{BCD29568-FF12-441B-9E13-780E9EE13D2A}" xr6:coauthVersionLast="36" xr6:coauthVersionMax="36" xr10:uidLastSave="{00000000-0000-0000-0000-000000000000}"/>
  <bookViews>
    <workbookView xWindow="0" yWindow="0" windowWidth="28800" windowHeight="12225" tabRatio="801" activeTab="5" xr2:uid="{A9018AF7-4FFE-42B1-8D67-F9E175FCB3E8}"/>
  </bookViews>
  <sheets>
    <sheet name="Summary BEC1 Q3" sheetId="1" r:id="rId1"/>
    <sheet name="Q3-SITC 1Digit." sheetId="2" r:id="rId2"/>
    <sheet name="YTD-SITC 1Digit" sheetId="3" r:id="rId3"/>
    <sheet name="Q3-SITC 2Digit" sheetId="8" r:id="rId4"/>
    <sheet name="YTD-SITC 2Digit" sheetId="11" r:id="rId5"/>
    <sheet name="Q3-Country" sheetId="4" r:id="rId6"/>
    <sheet name="YTD-Country" sheetId="5" r:id="rId7"/>
    <sheet name="Q3-BEC" sheetId="6" r:id="rId8"/>
    <sheet name="YTD-BEC" sheetId="7" r:id="rId9"/>
  </sheets>
  <externalReferences>
    <externalReference r:id="rId10"/>
    <externalReference r:id="rId11"/>
  </externalReferences>
  <definedNames>
    <definedName name="BECREV4">'[1]dropdown codes'!$E$1:$E$5055</definedName>
    <definedName name="_xlnm.Print_Area" localSheetId="7">'Q3-BEC'!#REF!</definedName>
    <definedName name="_xlnm.Print_Area" localSheetId="5">'Q3-Country'!$A$1:$S$34</definedName>
    <definedName name="_xlnm.Print_Area" localSheetId="3">'Q3-SITC 2Digit'!#REF!</definedName>
    <definedName name="_xlnm.Print_Area" localSheetId="8">'YTD-BEC'!#REF!</definedName>
    <definedName name="_xlnm.Print_Area" localSheetId="6">'YTD-Country'!$A$1:$I$34</definedName>
    <definedName name="_xlnm.Print_Area" localSheetId="2">'YTD-SITC 1Digit'!#REF!</definedName>
    <definedName name="_xlnm.Print_Area" localSheetId="4">'YTD-SITC 2Digit'!#REF!</definedName>
    <definedName name="_xlnm.Print_Titles" localSheetId="3">'Q3-SITC 2Digit'!#REF!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5E024F_7CCF_491D_8940_6B8B456CCFDB_.wvu.Cols" localSheetId="5" hidden="1">'Q3-Country'!$D:$S</definedName>
    <definedName name="Z_025E024F_7CCF_491D_8940_6B8B456CCFDB_.wvu.Cols" localSheetId="6" hidden="1">'YTD-Country'!$E:$G</definedName>
    <definedName name="Z_025E024F_7CCF_491D_8940_6B8B456CCFDB_.wvu.PrintArea" localSheetId="5" hidden="1">'Q3-Country'!$A$1:$S$34</definedName>
    <definedName name="Z_025E024F_7CCF_491D_8940_6B8B456CCFDB_.wvu.PrintArea" localSheetId="6" hidden="1">'YTD-Country'!$A$1:$G$34</definedName>
    <definedName name="Z_02C058C3_41BF_4ABE_B8D7_E421D72E263D_.wvu.FilterData" localSheetId="1" hidden="1">'Q3-SITC 1Digit.'!#REF!</definedName>
    <definedName name="Z_02C058C3_41BF_4ABE_B8D7_E421D72E263D_.wvu.FilterData" localSheetId="3" hidden="1">'Q3-SITC 2Digit'!#REF!</definedName>
    <definedName name="Z_02C058C3_41BF_4ABE_B8D7_E421D72E263D_.wvu.FilterData" localSheetId="2" hidden="1">'YTD-SITC 1Digit'!#REF!</definedName>
    <definedName name="Z_02C058C3_41BF_4ABE_B8D7_E421D72E263D_.wvu.FilterData" localSheetId="4" hidden="1">'YTD-SITC 2Digit'!#REF!</definedName>
    <definedName name="Z_47D35933_2AB4_4D24_842F_D358477CA761_.wvu.FilterData" localSheetId="1" hidden="1">'Q3-SITC 1Digit.'!#REF!</definedName>
    <definedName name="Z_47D35933_2AB4_4D24_842F_D358477CA761_.wvu.FilterData" localSheetId="3" hidden="1">'Q3-SITC 2Digit'!#REF!</definedName>
    <definedName name="Z_47D35933_2AB4_4D24_842F_D358477CA761_.wvu.FilterData" localSheetId="2" hidden="1">'YTD-SITC 1Digit'!#REF!</definedName>
    <definedName name="Z_47D35933_2AB4_4D24_842F_D358477CA761_.wvu.FilterData" localSheetId="4" hidden="1">'YTD-SITC 2Digit'!#REF!</definedName>
    <definedName name="Z_4E2BB832_6073_4108_910B_746D3EACBF50_.wvu.FilterData" localSheetId="1" hidden="1">'Q3-SITC 1Digit.'!#REF!</definedName>
    <definedName name="Z_4E2BB832_6073_4108_910B_746D3EACBF50_.wvu.FilterData" localSheetId="3" hidden="1">'Q3-SITC 2Digit'!#REF!</definedName>
    <definedName name="Z_4E2BB832_6073_4108_910B_746D3EACBF50_.wvu.FilterData" localSheetId="2" hidden="1">'YTD-SITC 1Digit'!#REF!</definedName>
    <definedName name="Z_4E2BB832_6073_4108_910B_746D3EACBF50_.wvu.FilterData" localSheetId="4" hidden="1">'YTD-SITC 2Digit'!#REF!</definedName>
    <definedName name="Z_7D65B4C6_DFAF_4E24_ACC8_CC19958B08A6_.wvu.Cols" localSheetId="5" hidden="1">'Q3-Country'!$E:$I</definedName>
    <definedName name="Z_7D65B4C6_DFAF_4E24_ACC8_CC19958B08A6_.wvu.Cols" localSheetId="6" hidden="1">'YTD-Country'!$E:$E</definedName>
    <definedName name="Z_7D65B4C6_DFAF_4E24_ACC8_CC19958B08A6_.wvu.PrintTitles" localSheetId="5" hidden="1">'Q3-Country'!$1:$8</definedName>
    <definedName name="Z_7D65B4C6_DFAF_4E24_ACC8_CC19958B08A6_.wvu.PrintTitles" localSheetId="6" hidden="1">'YTD-Country'!$1:$8</definedName>
    <definedName name="Z_8A42D77C_F906_4610_A418_EFC2BAEFD10F_.wvu.Cols" localSheetId="5" hidden="1">'Q3-Country'!$G:$G,'Q3-Country'!$O:$S,'Q3-Country'!#REF!</definedName>
    <definedName name="Z_8A42D77C_F906_4610_A418_EFC2BAEFD10F_.wvu.PrintArea" localSheetId="5" hidden="1">'Q3-Country'!$A$1:$S$34</definedName>
    <definedName name="Z_B06FB0F4_B78D_4E63_91C3_C0D23B704EC8_.wvu.Cols" localSheetId="5" hidden="1">'Q3-Country'!$G:$G,'Q3-Country'!$O:$S,'Q3-Country'!#REF!</definedName>
    <definedName name="Z_B06FB0F4_B78D_4E63_91C3_C0D23B704EC8_.wvu.PrintArea" localSheetId="5" hidden="1">'Q3-Country'!$A$1:$S$34</definedName>
    <definedName name="Z_BBF3016F_94A5_4C5F_8E29_9ABD794A71F2_.wvu.Cols" localSheetId="5" hidden="1">'Q3-Country'!$D:$S</definedName>
    <definedName name="Z_BBF3016F_94A5_4C5F_8E29_9ABD794A71F2_.wvu.Cols" localSheetId="6" hidden="1">'YTD-Country'!$E:$G</definedName>
    <definedName name="Z_BBF3016F_94A5_4C5F_8E29_9ABD794A71F2_.wvu.PrintArea" localSheetId="5" hidden="1">'Q3-Country'!$A$1:$S$34</definedName>
    <definedName name="Z_BBF3016F_94A5_4C5F_8E29_9ABD794A71F2_.wvu.PrintArea" localSheetId="6" hidden="1">'YTD-Country'!$A$1:$G$34</definedName>
    <definedName name="Z_C3504BD5_E77E_405B_8DFE_5933CA120679_.wvu.Cols" localSheetId="5" hidden="1">'Q3-Country'!$D:$S</definedName>
    <definedName name="Z_C3504BD5_E77E_405B_8DFE_5933CA120679_.wvu.Cols" localSheetId="6" hidden="1">'YTD-Country'!$E:$G</definedName>
    <definedName name="Z_C3504BD5_E77E_405B_8DFE_5933CA120679_.wvu.PrintArea" localSheetId="5" hidden="1">'Q3-Country'!$A$1:$S$34</definedName>
    <definedName name="Z_C3504BD5_E77E_405B_8DFE_5933CA120679_.wvu.PrintArea" localSheetId="6" hidden="1">'YTD-Country'!$A$1:$G$34</definedName>
    <definedName name="Z_E6CDCECE_1124_4464_B0B4_352AE3F41392_.wvu.Cols" localSheetId="5" hidden="1">'Q3-Country'!$D:$S</definedName>
    <definedName name="Z_E6CDCECE_1124_4464_B0B4_352AE3F41392_.wvu.Cols" localSheetId="6" hidden="1">'YTD-Country'!$E:$G</definedName>
    <definedName name="Z_E6CDCECE_1124_4464_B0B4_352AE3F41392_.wvu.PrintArea" localSheetId="5" hidden="1">'Q3-Country'!$A$1:$S$34</definedName>
    <definedName name="Z_E6CDCECE_1124_4464_B0B4_352AE3F41392_.wvu.PrintArea" localSheetId="6" hidden="1">'YTD-Country'!$A$1:$G$34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Q29" i="4" s="1"/>
  <c r="K33" i="4"/>
  <c r="J33" i="4"/>
  <c r="I33" i="4"/>
  <c r="G33" i="4"/>
  <c r="F33" i="4"/>
  <c r="E33" i="4"/>
  <c r="D33" i="4"/>
  <c r="L31" i="4"/>
  <c r="K31" i="4"/>
  <c r="J31" i="4"/>
  <c r="I31" i="4"/>
  <c r="G31" i="4"/>
  <c r="F31" i="4"/>
  <c r="E31" i="4"/>
  <c r="D31" i="4"/>
  <c r="L29" i="4"/>
  <c r="K29" i="4"/>
  <c r="J29" i="4"/>
  <c r="I29" i="4"/>
  <c r="G29" i="4"/>
  <c r="F29" i="4"/>
  <c r="E29" i="4"/>
  <c r="D29" i="4"/>
  <c r="L27" i="4"/>
  <c r="K27" i="4"/>
  <c r="J27" i="4"/>
  <c r="I27" i="4"/>
  <c r="G27" i="4"/>
  <c r="F27" i="4"/>
  <c r="E27" i="4"/>
  <c r="D27" i="4"/>
  <c r="L25" i="4"/>
  <c r="K25" i="4"/>
  <c r="J25" i="4"/>
  <c r="I25" i="4"/>
  <c r="G25" i="4"/>
  <c r="F25" i="4"/>
  <c r="E25" i="4"/>
  <c r="D25" i="4"/>
  <c r="Q23" i="4"/>
  <c r="L23" i="4"/>
  <c r="K23" i="4"/>
  <c r="J23" i="4"/>
  <c r="I23" i="4"/>
  <c r="G23" i="4"/>
  <c r="F23" i="4"/>
  <c r="E23" i="4"/>
  <c r="D23" i="4"/>
  <c r="L21" i="4"/>
  <c r="K21" i="4"/>
  <c r="J21" i="4"/>
  <c r="I21" i="4"/>
  <c r="G21" i="4"/>
  <c r="F21" i="4"/>
  <c r="E21" i="4"/>
  <c r="D21" i="4"/>
  <c r="L19" i="4"/>
  <c r="K19" i="4"/>
  <c r="J19" i="4"/>
  <c r="I19" i="4"/>
  <c r="G19" i="4"/>
  <c r="F19" i="4"/>
  <c r="E19" i="4"/>
  <c r="D19" i="4"/>
  <c r="L17" i="4"/>
  <c r="K17" i="4"/>
  <c r="J17" i="4"/>
  <c r="I17" i="4"/>
  <c r="G17" i="4"/>
  <c r="F17" i="4"/>
  <c r="E17" i="4"/>
  <c r="D17" i="4"/>
  <c r="L15" i="4"/>
  <c r="K15" i="4"/>
  <c r="J15" i="4"/>
  <c r="I15" i="4"/>
  <c r="G15" i="4"/>
  <c r="F15" i="4"/>
  <c r="E15" i="4"/>
  <c r="D15" i="4"/>
  <c r="L13" i="4"/>
  <c r="K13" i="4"/>
  <c r="J13" i="4"/>
  <c r="I13" i="4"/>
  <c r="G13" i="4"/>
  <c r="F13" i="4"/>
  <c r="E13" i="4"/>
  <c r="D13" i="4"/>
  <c r="L11" i="4"/>
  <c r="K11" i="4"/>
  <c r="J11" i="4"/>
  <c r="I11" i="4"/>
  <c r="G11" i="4"/>
  <c r="F11" i="4"/>
  <c r="E11" i="4"/>
  <c r="D11" i="4"/>
  <c r="L9" i="4"/>
  <c r="K9" i="4"/>
  <c r="J9" i="4"/>
  <c r="I9" i="4"/>
  <c r="G9" i="4"/>
  <c r="F9" i="4"/>
  <c r="E9" i="4"/>
  <c r="D9" i="4"/>
  <c r="E18" i="2"/>
  <c r="D18" i="2"/>
  <c r="F18" i="2" s="1"/>
  <c r="E16" i="2"/>
  <c r="D16" i="2"/>
  <c r="F16" i="2" s="1"/>
  <c r="E15" i="2"/>
  <c r="D15" i="2"/>
  <c r="F15" i="2" s="1"/>
  <c r="E14" i="2"/>
  <c r="D14" i="2"/>
  <c r="F14" i="2" s="1"/>
  <c r="E13" i="2"/>
  <c r="D13" i="2"/>
  <c r="F13" i="2" s="1"/>
  <c r="E12" i="2"/>
  <c r="D12" i="2"/>
  <c r="F12" i="2" s="1"/>
  <c r="E11" i="2"/>
  <c r="D11" i="2"/>
  <c r="F11" i="2" s="1"/>
  <c r="E10" i="2"/>
  <c r="D10" i="2"/>
  <c r="F10" i="2" s="1"/>
  <c r="E9" i="2"/>
  <c r="D9" i="2"/>
  <c r="F9" i="2" s="1"/>
  <c r="E8" i="2"/>
  <c r="E17" i="2" s="1"/>
  <c r="E19" i="2" s="1"/>
  <c r="D8" i="2"/>
  <c r="D17" i="2" s="1"/>
  <c r="M29" i="4" l="1"/>
  <c r="Q9" i="4"/>
  <c r="M9" i="4"/>
  <c r="O19" i="4"/>
  <c r="O21" i="4"/>
  <c r="H31" i="4"/>
  <c r="M13" i="4"/>
  <c r="O27" i="4"/>
  <c r="H25" i="4"/>
  <c r="M25" i="4"/>
  <c r="M27" i="4"/>
  <c r="N27" i="4"/>
  <c r="H9" i="4"/>
  <c r="N9" i="4" s="1"/>
  <c r="H17" i="4"/>
  <c r="M31" i="4"/>
  <c r="O25" i="4"/>
  <c r="O15" i="4"/>
  <c r="O17" i="4"/>
  <c r="N19" i="4"/>
  <c r="H21" i="4"/>
  <c r="Q21" i="4"/>
  <c r="N23" i="4"/>
  <c r="H29" i="4"/>
  <c r="N29" i="4"/>
  <c r="N11" i="4"/>
  <c r="O23" i="4"/>
  <c r="P23" i="4"/>
  <c r="P31" i="4"/>
  <c r="O11" i="4"/>
  <c r="O31" i="4"/>
  <c r="M21" i="4"/>
  <c r="H33" i="4"/>
  <c r="H13" i="4"/>
  <c r="N13" i="4"/>
  <c r="M15" i="4"/>
  <c r="M17" i="4"/>
  <c r="M19" i="4"/>
  <c r="H23" i="4"/>
  <c r="P25" i="4"/>
  <c r="O33" i="4"/>
  <c r="O9" i="4"/>
  <c r="P9" i="4"/>
  <c r="M11" i="4"/>
  <c r="H15" i="4"/>
  <c r="M23" i="4"/>
  <c r="N25" i="4"/>
  <c r="P11" i="4"/>
  <c r="Q25" i="4"/>
  <c r="P27" i="4"/>
  <c r="O29" i="4"/>
  <c r="P17" i="4"/>
  <c r="H11" i="4"/>
  <c r="O13" i="4"/>
  <c r="H27" i="4"/>
  <c r="N31" i="4"/>
  <c r="M33" i="4"/>
  <c r="N17" i="4"/>
  <c r="Q27" i="4"/>
  <c r="N33" i="4"/>
  <c r="Q15" i="4"/>
  <c r="N21" i="4"/>
  <c r="Q31" i="4"/>
  <c r="P33" i="4"/>
  <c r="Q17" i="4"/>
  <c r="H19" i="4"/>
  <c r="P19" i="4"/>
  <c r="Q33" i="4"/>
  <c r="Q19" i="4"/>
  <c r="P21" i="4"/>
  <c r="N15" i="4"/>
  <c r="Q11" i="4"/>
  <c r="P13" i="4"/>
  <c r="P29" i="4"/>
  <c r="Q13" i="4"/>
  <c r="P15" i="4"/>
  <c r="F17" i="2"/>
  <c r="D19" i="2"/>
  <c r="F19" i="2" s="1"/>
  <c r="F8" i="2"/>
  <c r="R27" i="4" l="1"/>
  <c r="R11" i="4"/>
  <c r="R25" i="4"/>
  <c r="R9" i="4"/>
  <c r="R33" i="4"/>
  <c r="R17" i="4"/>
  <c r="R31" i="4"/>
  <c r="R15" i="4"/>
  <c r="R29" i="4"/>
  <c r="R13" i="4"/>
  <c r="R23" i="4"/>
  <c r="R21" i="4"/>
  <c r="R19" i="4"/>
</calcChain>
</file>

<file path=xl/sharedStrings.xml><?xml version="1.0" encoding="utf-8"?>
<sst xmlns="http://schemas.openxmlformats.org/spreadsheetml/2006/main" count="378" uniqueCount="212">
  <si>
    <t>QTR 3</t>
  </si>
  <si>
    <t>Change</t>
  </si>
  <si>
    <t>CI$000</t>
  </si>
  <si>
    <t>%</t>
  </si>
  <si>
    <t>Total Imports</t>
  </si>
  <si>
    <t>Capital goods</t>
  </si>
  <si>
    <t>Intermediate goods</t>
  </si>
  <si>
    <t>Consumption goods</t>
  </si>
  <si>
    <t>Motor Spirit</t>
  </si>
  <si>
    <t>Passenger Motor Vehicles</t>
  </si>
  <si>
    <t>Goods not elsewhere specified</t>
  </si>
  <si>
    <t>Jul-Sep</t>
  </si>
  <si>
    <t>Non-Petroleum Products</t>
  </si>
  <si>
    <t>Petroleum Products</t>
  </si>
  <si>
    <t xml:space="preserve"> Table 2. Merchandise Imports by Standard International </t>
  </si>
  <si>
    <t>Trade Classification (SITC)(Rev 4), CI$Millions</t>
  </si>
  <si>
    <t>July-September</t>
  </si>
  <si>
    <t>Section</t>
  </si>
  <si>
    <t>2023</t>
  </si>
  <si>
    <t>2022</t>
  </si>
  <si>
    <t>0. Food and live animals</t>
  </si>
  <si>
    <t>1. Beverages and tobacco</t>
  </si>
  <si>
    <t>2. Crude materials, inedible, except fuels</t>
  </si>
  <si>
    <t>4. Animal and vegetable oils, fats and waxes</t>
  </si>
  <si>
    <t>5. Chemicals and related products, n.e.s.</t>
  </si>
  <si>
    <t>6. Manufactured goods classified chiefly by material</t>
  </si>
  <si>
    <t>7. Machinery and transport equipment</t>
  </si>
  <si>
    <t>8. Miscellaneous manufactured articles</t>
  </si>
  <si>
    <t>9. Commodities and transactions not classified elsewhere in          the SITC</t>
  </si>
  <si>
    <r>
      <rPr>
        <sz val="14"/>
        <rFont val="Book Antiqua"/>
        <family val="1"/>
      </rPr>
      <t>3.</t>
    </r>
    <r>
      <rPr>
        <sz val="16"/>
        <rFont val="Book Antiqua"/>
        <family val="1"/>
      </rPr>
      <t xml:space="preserve"> </t>
    </r>
    <r>
      <rPr>
        <b/>
        <sz val="16"/>
        <rFont val="Book Antiqua"/>
        <family val="1"/>
      </rPr>
      <t>Mineral fuels, lubricants and related materials*</t>
    </r>
  </si>
  <si>
    <t>Total</t>
  </si>
  <si>
    <t>* Also referred to as petroleum and related oils</t>
  </si>
  <si>
    <t>Food and live animals</t>
  </si>
  <si>
    <t>Crude materials, inedible, except fuels</t>
  </si>
  <si>
    <t>Manufactured goods classified chiefly by material</t>
  </si>
  <si>
    <t>Miscellaneous manufactured articles</t>
  </si>
  <si>
    <t>Commodities and transactions not classified elsewhere in the SITC</t>
  </si>
  <si>
    <t xml:space="preserve"> Table 3. Merchandise Imports by Standard International </t>
  </si>
  <si>
    <t>Jan-Sep</t>
  </si>
  <si>
    <t>9. Commodities and transactions not classified elsewhere in the SITC</t>
  </si>
  <si>
    <r>
      <rPr>
        <sz val="16"/>
        <rFont val="Book Antiqua"/>
        <family val="1"/>
      </rPr>
      <t>3</t>
    </r>
    <r>
      <rPr>
        <b/>
        <sz val="16"/>
        <rFont val="Book Antiqua"/>
        <family val="1"/>
      </rPr>
      <t>.Mineral fuels, lubricants and related materials*</t>
    </r>
  </si>
  <si>
    <t>FOREIGN TRADE STATISTICS THIRD QUARTER 2023</t>
  </si>
  <si>
    <t>Table 4. Imports by Country of Origin, CI$Million</t>
  </si>
  <si>
    <t>Qtr4</t>
  </si>
  <si>
    <t>YTD</t>
  </si>
  <si>
    <t>Country</t>
  </si>
  <si>
    <t>2023 Qtr1</t>
  </si>
  <si>
    <t>2023 Qtr2</t>
  </si>
  <si>
    <t>2023 Qtr3</t>
  </si>
  <si>
    <t>2023 Qtr4</t>
  </si>
  <si>
    <t>2023 TYD</t>
  </si>
  <si>
    <t>2022 Qtr1</t>
  </si>
  <si>
    <t>2022 Qtr2</t>
  </si>
  <si>
    <t>2022 Qtr3</t>
  </si>
  <si>
    <t>2022 Qtr4</t>
  </si>
  <si>
    <t>2022 TYD</t>
  </si>
  <si>
    <t>% chg</t>
  </si>
  <si>
    <t>United States</t>
  </si>
  <si>
    <t>Jamaica</t>
  </si>
  <si>
    <t>Japan</t>
  </si>
  <si>
    <t>United Kingdom</t>
  </si>
  <si>
    <t>South Korea</t>
  </si>
  <si>
    <t>Cuba</t>
  </si>
  <si>
    <t>Canada</t>
  </si>
  <si>
    <t>Switzerland</t>
  </si>
  <si>
    <t>Germany</t>
  </si>
  <si>
    <t>Panama</t>
  </si>
  <si>
    <t>Mexico</t>
  </si>
  <si>
    <t>Others</t>
  </si>
  <si>
    <t>TOTAL IMPORTS</t>
  </si>
  <si>
    <t>Table 5. Imports by Country of Origin, CI$Million</t>
  </si>
  <si>
    <t>2023-YTD</t>
  </si>
  <si>
    <t>2022-YTD</t>
  </si>
  <si>
    <t>Qtr 3</t>
  </si>
  <si>
    <t>USA</t>
  </si>
  <si>
    <t>JAM</t>
  </si>
  <si>
    <t>JPN</t>
  </si>
  <si>
    <t>GBR</t>
  </si>
  <si>
    <t>KOR</t>
  </si>
  <si>
    <t>CUB</t>
  </si>
  <si>
    <t>CAN</t>
  </si>
  <si>
    <t>CHE</t>
  </si>
  <si>
    <t>DEU</t>
  </si>
  <si>
    <t>PAN</t>
  </si>
  <si>
    <t>MEX</t>
  </si>
  <si>
    <t>Table 6. Merchandise Imports by Broad Economic Categories (BEC) (Rev 4)</t>
  </si>
  <si>
    <t>CI$000, July- September</t>
  </si>
  <si>
    <t>2023/2022</t>
  </si>
  <si>
    <t>Broad Economic Categories</t>
  </si>
  <si>
    <t>%Chg</t>
  </si>
  <si>
    <t>1.1 Food and beverages</t>
  </si>
  <si>
    <t xml:space="preserve"> 11. Primary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</si>
  <si>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</si>
  <si>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</si>
  <si>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</si>
  <si>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</si>
  <si>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</si>
  <si>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>2. Industrial supplies not elsewhere specified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</si>
  <si>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</si>
  <si>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</si>
  <si>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</si>
  <si>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</si>
  <si>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</si>
  <si>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</si>
  <si>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</si>
  <si>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>4. Capital goods (except transport equipment), and parts and accessories thereof</t>
  </si>
  <si>
    <t xml:space="preserve"> 41. Capital goods (except transport equipment)</t>
  </si>
  <si>
    <t xml:space="preserve"> 42. Parts and accessories</t>
  </si>
  <si>
    <t>5. Transport equipment, and parts and accessories thereof</t>
  </si>
  <si>
    <t>51. Passenger motor cars</t>
  </si>
  <si>
    <t>52. Other</t>
  </si>
  <si>
    <t>521. Industrial</t>
  </si>
  <si>
    <t xml:space="preserve"> 522. Non-industrial</t>
  </si>
  <si>
    <t xml:space="preserve"> 53. Parts and accessories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</si>
  <si>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</si>
  <si>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</si>
  <si>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</si>
  <si>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</si>
  <si>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</si>
  <si>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</si>
  <si>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-</t>
  </si>
  <si>
    <t>Table 7. Merchandise Imports by Broad Economic Categories (BEC) (Rev 4)</t>
  </si>
  <si>
    <t>CI$ 000's, January-September</t>
  </si>
  <si>
    <t xml:space="preserve"> 1.1 Food and beverages</t>
  </si>
  <si>
    <t>11. Primary</t>
  </si>
  <si>
    <t xml:space="preserve">  53. Parts and accessories</t>
  </si>
  <si>
    <t>% Chg</t>
  </si>
  <si>
    <t>Table 8. Merchandise Imports by Standard International</t>
  </si>
  <si>
    <t xml:space="preserve"> Trade Classification (SITC) 2 Digit, CI$000, July-September</t>
  </si>
  <si>
    <t>2023/22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</si>
  <si>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</si>
  <si>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</si>
  <si>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</si>
  <si>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</si>
  <si>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</si>
  <si>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</si>
  <si>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</si>
  <si>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</si>
  <si>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</si>
  <si>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Miscellaneous edible products and preparations</t>
  </si>
  <si>
    <t>Beverages &amp; tobacco</t>
  </si>
  <si>
    <t>Beverages</t>
  </si>
  <si>
    <t>Tobacco and tobacco manufactures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</si>
  <si>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</si>
  <si>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</si>
  <si>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</si>
  <si>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</si>
  <si>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</si>
  <si>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</si>
  <si>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</si>
  <si>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</si>
  <si>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</si>
  <si>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 xml:space="preserve">Mineral fuels, lubricants &amp; related materials </t>
  </si>
  <si>
    <t>Coal, coke and briquettes</t>
  </si>
  <si>
    <t>Petroleum, petroleum products and related materials</t>
  </si>
  <si>
    <t>Gas, natural and manufactured</t>
  </si>
  <si>
    <t>Animal &amp; vegetable oils, fats and waxes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</si>
  <si>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</si>
  <si>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</si>
  <si>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</si>
  <si>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</si>
  <si>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</si>
  <si>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</si>
  <si>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</si>
  <si>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</si>
  <si>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</si>
  <si>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</si>
  <si>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</si>
  <si>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</si>
  <si>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</si>
  <si>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materials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</si>
  <si>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</si>
  <si>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</si>
  <si>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</si>
  <si>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</si>
  <si>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</si>
  <si>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</si>
  <si>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</si>
  <si>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</si>
  <si>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</si>
  <si>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>Machinery &amp; transport equipment</t>
  </si>
  <si>
    <t>Power-generating machinery and equipment</t>
  </si>
  <si>
    <t>Machinery specialized for particular industries</t>
  </si>
  <si>
    <t>Metalworking machinery</t>
  </si>
  <si>
    <t>General industrial machinery and equipment,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</si>
  <si>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</si>
  <si>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</si>
  <si>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</si>
  <si>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</si>
  <si>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</si>
  <si>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</si>
  <si>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</si>
  <si>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</si>
  <si>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</si>
  <si>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</si>
  <si>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</si>
  <si>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</si>
  <si>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</si>
  <si>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&amp;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</si>
  <si>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</si>
  <si>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</si>
  <si>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</si>
  <si>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</si>
  <si>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Electric current</t>
  </si>
  <si>
    <t>General industrial machinery and equipment, n.e.s., and machine parts, n.e.s.</t>
  </si>
  <si>
    <t>Miscellaneous Items</t>
  </si>
  <si>
    <t>Table 9. Merchandise Imports by Standard International</t>
  </si>
  <si>
    <t>Trade Classification (SITC) 2 Digit, CI$ 000's</t>
  </si>
  <si>
    <t>Chg %</t>
  </si>
  <si>
    <t>Metalliferous ores and metal scraps</t>
  </si>
  <si>
    <t>Mineral fuels,lubricants &amp; related materials</t>
  </si>
  <si>
    <t xml:space="preserve">Machinery &amp; transport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</si>
</sst>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  <numFmt numFmtId="167" formatCode="#,##0.0"/>
    <numFmt numFmtId="168" formatCode="_-* #,##0.00_-;\-* #,##0.00_-;_-* &quot;-&quot;??_-;_-@_-"/>
    <numFmt numFmtId="169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Book Antiqua"/>
      <family val="1"/>
    </font>
    <font>
      <b/>
      <sz val="14"/>
      <name val="Book Antiqua"/>
      <family val="1"/>
    </font>
    <font>
      <b/>
      <sz val="14"/>
      <name val="Calibri"/>
      <family val="2"/>
      <scheme val="minor"/>
    </font>
    <font>
      <b/>
      <sz val="16"/>
      <color theme="1"/>
      <name val="Book Antiqua"/>
      <family val="1"/>
    </font>
    <font>
      <i/>
      <sz val="11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i/>
      <sz val="14"/>
      <color theme="1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sz val="14"/>
      <color theme="1"/>
      <name val="Book Antiqua"/>
      <family val="1"/>
    </font>
    <font>
      <i/>
      <sz val="12"/>
      <color theme="1"/>
      <name val="Book Antiqua"/>
      <family val="1"/>
    </font>
    <font>
      <i/>
      <sz val="12"/>
      <color theme="1"/>
      <name val="Calibri"/>
      <family val="2"/>
      <scheme val="minor"/>
    </font>
    <font>
      <b/>
      <sz val="16"/>
      <name val="Book Antiqua"/>
      <family val="1"/>
    </font>
    <font>
      <sz val="16"/>
      <name val="Book Antiqua"/>
      <family val="1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color theme="1"/>
      <name val="Book Antiqua"/>
      <family val="1"/>
    </font>
    <font>
      <sz val="14"/>
      <name val="Calibri"/>
      <family val="2"/>
      <scheme val="minor"/>
    </font>
    <font>
      <i/>
      <sz val="14"/>
      <name val="Book Antiqua"/>
      <family val="1"/>
    </font>
    <font>
      <sz val="10"/>
      <name val="Arial"/>
      <family val="2"/>
    </font>
    <font>
      <sz val="11"/>
      <name val="Arial"/>
      <family val="2"/>
    </font>
    <font>
      <b/>
      <sz val="11"/>
      <color indexed="16"/>
      <name val="Book Antiqua"/>
      <family val="1"/>
    </font>
    <font>
      <b/>
      <sz val="14"/>
      <color indexed="16"/>
      <name val="Arial"/>
      <family val="2"/>
    </font>
    <font>
      <b/>
      <i/>
      <sz val="14"/>
      <name val="Book Antiqua"/>
      <family val="1"/>
    </font>
    <font>
      <sz val="14"/>
      <name val="Arial"/>
      <family val="2"/>
    </font>
    <font>
      <sz val="14"/>
      <color rgb="FFFF0000"/>
      <name val="Book Antiqua"/>
      <family val="1"/>
    </font>
    <font>
      <sz val="12"/>
      <name val="Book Antiqua"/>
      <family val="1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1"/>
      <name val="Book Antiqua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u/>
      <sz val="16"/>
      <color theme="1"/>
      <name val="Book Antiqua"/>
      <family val="1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68" fontId="36" fillId="0" borderId="0" applyFont="0" applyFill="0" applyBorder="0" applyAlignment="0" applyProtection="0"/>
  </cellStyleXfs>
  <cellXfs count="340">
    <xf numFmtId="0" fontId="0" fillId="0" borderId="0" xfId="0"/>
    <xf numFmtId="0" fontId="0" fillId="2" borderId="0" xfId="0" applyFill="1"/>
    <xf numFmtId="0" fontId="11" fillId="2" borderId="0" xfId="0" applyFont="1" applyFill="1"/>
    <xf numFmtId="0" fontId="0" fillId="0" borderId="0" xfId="0" applyFill="1"/>
    <xf numFmtId="164" fontId="0" fillId="0" borderId="0" xfId="0" applyNumberFormat="1" applyFill="1"/>
    <xf numFmtId="0" fontId="11" fillId="0" borderId="0" xfId="0" applyFont="1" applyFill="1"/>
    <xf numFmtId="0" fontId="0" fillId="2" borderId="7" xfId="0" applyFill="1" applyBorder="1"/>
    <xf numFmtId="0" fontId="0" fillId="2" borderId="0" xfId="0" applyFill="1" applyBorder="1"/>
    <xf numFmtId="0" fontId="0" fillId="2" borderId="9" xfId="0" applyFill="1" applyBorder="1" applyAlignment="1">
      <alignment horizontal="center"/>
    </xf>
    <xf numFmtId="164" fontId="9" fillId="2" borderId="0" xfId="0" applyNumberFormat="1" applyFont="1" applyFill="1" applyBorder="1"/>
    <xf numFmtId="165" fontId="9" fillId="2" borderId="10" xfId="3" applyNumberFormat="1" applyFont="1" applyFill="1" applyBorder="1"/>
    <xf numFmtId="0" fontId="8" fillId="2" borderId="7" xfId="0" applyFont="1" applyFill="1" applyBorder="1" applyAlignment="1">
      <alignment horizontal="left" indent="2"/>
    </xf>
    <xf numFmtId="164" fontId="8" fillId="2" borderId="0" xfId="1" applyNumberFormat="1" applyFont="1" applyFill="1" applyBorder="1"/>
    <xf numFmtId="165" fontId="8" fillId="2" borderId="10" xfId="3" applyNumberFormat="1" applyFont="1" applyFill="1" applyBorder="1"/>
    <xf numFmtId="164" fontId="10" fillId="2" borderId="0" xfId="1" applyNumberFormat="1" applyFont="1" applyFill="1" applyBorder="1"/>
    <xf numFmtId="0" fontId="8" fillId="2" borderId="4" xfId="0" applyFont="1" applyFill="1" applyBorder="1" applyAlignment="1">
      <alignment horizontal="left" indent="2"/>
    </xf>
    <xf numFmtId="0" fontId="0" fillId="2" borderId="5" xfId="0" applyFill="1" applyBorder="1"/>
    <xf numFmtId="164" fontId="10" fillId="2" borderId="5" xfId="1" applyNumberFormat="1" applyFont="1" applyFill="1" applyBorder="1"/>
    <xf numFmtId="165" fontId="8" fillId="2" borderId="6" xfId="3" applyNumberFormat="1" applyFont="1" applyFill="1" applyBorder="1"/>
    <xf numFmtId="0" fontId="2" fillId="2" borderId="0" xfId="0" applyFont="1" applyFill="1"/>
    <xf numFmtId="49" fontId="15" fillId="2" borderId="15" xfId="1" applyNumberFormat="1" applyFont="1" applyFill="1" applyBorder="1" applyAlignment="1">
      <alignment horizontal="right"/>
    </xf>
    <xf numFmtId="0" fontId="16" fillId="2" borderId="18" xfId="0" applyFont="1" applyFill="1" applyBorder="1" applyAlignment="1">
      <alignment horizontal="center"/>
    </xf>
    <xf numFmtId="43" fontId="15" fillId="2" borderId="19" xfId="1" applyFont="1" applyFill="1" applyBorder="1" applyAlignment="1">
      <alignment horizontal="center"/>
    </xf>
    <xf numFmtId="49" fontId="13" fillId="2" borderId="20" xfId="1" applyNumberFormat="1" applyFont="1" applyFill="1" applyBorder="1" applyAlignment="1">
      <alignment horizontal="center"/>
    </xf>
    <xf numFmtId="49" fontId="18" fillId="2" borderId="20" xfId="1" applyNumberFormat="1" applyFont="1" applyFill="1" applyBorder="1" applyAlignment="1">
      <alignment horizontal="center"/>
    </xf>
    <xf numFmtId="43" fontId="19" fillId="2" borderId="20" xfId="1" applyFont="1" applyFill="1" applyBorder="1" applyAlignment="1">
      <alignment horizontal="right"/>
    </xf>
    <xf numFmtId="0" fontId="21" fillId="2" borderId="7" xfId="0" applyFont="1" applyFill="1" applyBorder="1" applyAlignment="1">
      <alignment wrapText="1"/>
    </xf>
    <xf numFmtId="43" fontId="21" fillId="2" borderId="18" xfId="1" applyFont="1" applyFill="1" applyBorder="1"/>
    <xf numFmtId="43" fontId="22" fillId="2" borderId="21" xfId="1" applyFont="1" applyFill="1" applyBorder="1"/>
    <xf numFmtId="165" fontId="23" fillId="2" borderId="21" xfId="3" applyNumberFormat="1" applyFont="1" applyFill="1" applyBorder="1"/>
    <xf numFmtId="43" fontId="22" fillId="2" borderId="18" xfId="1" applyFont="1" applyFill="1" applyBorder="1"/>
    <xf numFmtId="165" fontId="23" fillId="2" borderId="18" xfId="3" applyNumberFormat="1" applyFont="1" applyFill="1" applyBorder="1"/>
    <xf numFmtId="43" fontId="21" fillId="2" borderId="12" xfId="1" applyFont="1" applyFill="1" applyBorder="1" applyAlignment="1">
      <alignment vertical="center"/>
    </xf>
    <xf numFmtId="43" fontId="22" fillId="2" borderId="12" xfId="1" applyFont="1" applyFill="1" applyBorder="1" applyAlignment="1">
      <alignment vertical="center"/>
    </xf>
    <xf numFmtId="165" fontId="23" fillId="2" borderId="12" xfId="3" applyNumberFormat="1" applyFont="1" applyFill="1" applyBorder="1" applyAlignment="1">
      <alignment vertical="center"/>
    </xf>
    <xf numFmtId="0" fontId="25" fillId="2" borderId="14" xfId="0" applyFont="1" applyFill="1" applyBorder="1"/>
    <xf numFmtId="43" fontId="13" fillId="2" borderId="14" xfId="1" applyFont="1" applyFill="1" applyBorder="1"/>
    <xf numFmtId="165" fontId="23" fillId="2" borderId="12" xfId="3" applyNumberFormat="1" applyFont="1" applyFill="1" applyBorder="1"/>
    <xf numFmtId="43" fontId="13" fillId="2" borderId="18" xfId="1" applyFont="1" applyFill="1" applyBorder="1"/>
    <xf numFmtId="43" fontId="18" fillId="2" borderId="18" xfId="1" applyFont="1" applyFill="1" applyBorder="1"/>
    <xf numFmtId="43" fontId="25" fillId="2" borderId="14" xfId="1" applyNumberFormat="1" applyFont="1" applyFill="1" applyBorder="1"/>
    <xf numFmtId="0" fontId="18" fillId="2" borderId="7" xfId="0" applyFont="1" applyFill="1" applyBorder="1" applyAlignment="1">
      <alignment wrapText="1"/>
    </xf>
    <xf numFmtId="0" fontId="27" fillId="2" borderId="0" xfId="0" applyFont="1" applyFill="1" applyBorder="1"/>
    <xf numFmtId="0" fontId="28" fillId="2" borderId="0" xfId="0" applyFont="1" applyFill="1" applyBorder="1"/>
    <xf numFmtId="0" fontId="28" fillId="2" borderId="10" xfId="0" applyFont="1" applyFill="1" applyBorder="1"/>
    <xf numFmtId="0" fontId="18" fillId="2" borderId="4" xfId="0" applyFont="1" applyFill="1" applyBorder="1" applyAlignment="1">
      <alignment wrapText="1"/>
    </xf>
    <xf numFmtId="0" fontId="27" fillId="2" borderId="5" xfId="0" applyFont="1" applyFill="1" applyBorder="1"/>
    <xf numFmtId="0" fontId="28" fillId="2" borderId="5" xfId="0" applyFont="1" applyFill="1" applyBorder="1"/>
    <xf numFmtId="0" fontId="28" fillId="2" borderId="6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/>
    <xf numFmtId="49" fontId="29" fillId="2" borderId="15" xfId="1" applyNumberFormat="1" applyFont="1" applyFill="1" applyBorder="1" applyAlignment="1">
      <alignment horizontal="right"/>
    </xf>
    <xf numFmtId="49" fontId="18" fillId="2" borderId="11" xfId="1" applyNumberFormat="1" applyFont="1" applyFill="1" applyBorder="1" applyAlignment="1">
      <alignment horizontal="center"/>
    </xf>
    <xf numFmtId="165" fontId="33" fillId="2" borderId="21" xfId="3" applyNumberFormat="1" applyFont="1" applyFill="1" applyBorder="1"/>
    <xf numFmtId="43" fontId="31" fillId="2" borderId="22" xfId="1" applyFont="1" applyFill="1" applyBorder="1"/>
    <xf numFmtId="165" fontId="33" fillId="2" borderId="18" xfId="3" applyNumberFormat="1" applyFont="1" applyFill="1" applyBorder="1"/>
    <xf numFmtId="165" fontId="35" fillId="2" borderId="18" xfId="3" applyNumberFormat="1" applyFont="1" applyFill="1" applyBorder="1"/>
    <xf numFmtId="165" fontId="33" fillId="2" borderId="12" xfId="3" applyNumberFormat="1" applyFont="1" applyFill="1" applyBorder="1" applyAlignment="1">
      <alignment vertical="center"/>
    </xf>
    <xf numFmtId="43" fontId="18" fillId="2" borderId="14" xfId="1" applyFont="1" applyFill="1" applyBorder="1"/>
    <xf numFmtId="165" fontId="33" fillId="2" borderId="12" xfId="3" applyNumberFormat="1" applyFont="1" applyFill="1" applyBorder="1"/>
    <xf numFmtId="43" fontId="15" fillId="2" borderId="14" xfId="1" applyFont="1" applyFill="1" applyBorder="1"/>
    <xf numFmtId="0" fontId="0" fillId="2" borderId="8" xfId="0" applyFill="1" applyBorder="1"/>
    <xf numFmtId="0" fontId="0" fillId="2" borderId="9" xfId="0" applyFill="1" applyBorder="1"/>
    <xf numFmtId="43" fontId="12" fillId="0" borderId="14" xfId="1" applyFont="1" applyFill="1" applyBorder="1"/>
    <xf numFmtId="0" fontId="0" fillId="0" borderId="0" xfId="0" applyFill="1" applyAlignment="1">
      <alignment wrapText="1"/>
    </xf>
    <xf numFmtId="10" fontId="0" fillId="0" borderId="0" xfId="3" applyNumberFormat="1" applyFont="1" applyFill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/>
    <xf numFmtId="0" fontId="11" fillId="0" borderId="0" xfId="0" applyFont="1" applyFill="1" applyBorder="1"/>
    <xf numFmtId="0" fontId="12" fillId="0" borderId="0" xfId="0" applyFont="1" applyFill="1" applyBorder="1" applyAlignment="1">
      <alignment wrapText="1"/>
    </xf>
    <xf numFmtId="49" fontId="14" fillId="0" borderId="0" xfId="1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43" fontId="14" fillId="0" borderId="0" xfId="1" applyFont="1" applyFill="1" applyBorder="1" applyAlignment="1">
      <alignment horizontal="right"/>
    </xf>
    <xf numFmtId="43" fontId="20" fillId="0" borderId="0" xfId="1" applyFont="1" applyFill="1" applyBorder="1" applyAlignment="1">
      <alignment horizontal="right"/>
    </xf>
    <xf numFmtId="49" fontId="11" fillId="0" borderId="0" xfId="0" applyNumberFormat="1" applyFont="1" applyFill="1" applyBorder="1"/>
    <xf numFmtId="165" fontId="24" fillId="0" borderId="0" xfId="3" applyNumberFormat="1" applyFont="1" applyFill="1" applyBorder="1"/>
    <xf numFmtId="0" fontId="32" fillId="0" borderId="0" xfId="0" applyFont="1" applyFill="1"/>
    <xf numFmtId="165" fontId="0" fillId="0" borderId="0" xfId="3" applyNumberFormat="1" applyFont="1" applyFill="1"/>
    <xf numFmtId="165" fontId="24" fillId="0" borderId="0" xfId="3" applyNumberFormat="1" applyFont="1" applyFill="1" applyBorder="1" applyAlignment="1">
      <alignment vertical="center"/>
    </xf>
    <xf numFmtId="0" fontId="0" fillId="0" borderId="0" xfId="0" applyFill="1" applyBorder="1"/>
    <xf numFmtId="43" fontId="0" fillId="0" borderId="0" xfId="0" applyNumberFormat="1" applyFill="1"/>
    <xf numFmtId="44" fontId="0" fillId="0" borderId="0" xfId="2" applyFont="1" applyFill="1" applyBorder="1"/>
    <xf numFmtId="44" fontId="0" fillId="0" borderId="0" xfId="0" applyNumberFormat="1" applyFill="1" applyBorder="1"/>
    <xf numFmtId="43" fontId="30" fillId="0" borderId="0" xfId="1" applyFont="1" applyFill="1" applyBorder="1" applyAlignment="1">
      <alignment horizontal="right"/>
    </xf>
    <xf numFmtId="0" fontId="21" fillId="0" borderId="0" xfId="0" applyFont="1" applyFill="1" applyBorder="1" applyAlignment="1">
      <alignment wrapText="1"/>
    </xf>
    <xf numFmtId="0" fontId="37" fillId="2" borderId="0" xfId="4" applyFont="1" applyFill="1"/>
    <xf numFmtId="0" fontId="36" fillId="2" borderId="0" xfId="4" applyFill="1"/>
    <xf numFmtId="0" fontId="36" fillId="2" borderId="0" xfId="4" applyFill="1" applyBorder="1"/>
    <xf numFmtId="0" fontId="37" fillId="2" borderId="7" xfId="4" applyFont="1" applyFill="1" applyBorder="1"/>
    <xf numFmtId="0" fontId="36" fillId="0" borderId="0" xfId="4"/>
    <xf numFmtId="0" fontId="36" fillId="2" borderId="7" xfId="4" applyFill="1" applyBorder="1"/>
    <xf numFmtId="0" fontId="21" fillId="2" borderId="0" xfId="4" applyFont="1" applyFill="1" applyBorder="1"/>
    <xf numFmtId="0" fontId="13" fillId="2" borderId="12" xfId="4" applyFont="1" applyFill="1" applyBorder="1" applyAlignment="1">
      <alignment horizontal="center"/>
    </xf>
    <xf numFmtId="0" fontId="40" fillId="0" borderId="12" xfId="4" applyFont="1" applyBorder="1" applyAlignment="1">
      <alignment horizontal="center"/>
    </xf>
    <xf numFmtId="0" fontId="21" fillId="2" borderId="4" xfId="4" applyFont="1" applyFill="1" applyBorder="1"/>
    <xf numFmtId="0" fontId="13" fillId="2" borderId="6" xfId="4" applyFont="1" applyFill="1" applyBorder="1"/>
    <xf numFmtId="0" fontId="40" fillId="2" borderId="12" xfId="4" applyFont="1" applyFill="1" applyBorder="1" applyAlignment="1">
      <alignment horizontal="center"/>
    </xf>
    <xf numFmtId="0" fontId="21" fillId="2" borderId="7" xfId="4" applyFont="1" applyFill="1" applyBorder="1"/>
    <xf numFmtId="0" fontId="21" fillId="2" borderId="18" xfId="4" applyFont="1" applyFill="1" applyBorder="1"/>
    <xf numFmtId="0" fontId="21" fillId="2" borderId="11" xfId="4" applyFont="1" applyFill="1" applyBorder="1"/>
    <xf numFmtId="0" fontId="21" fillId="2" borderId="10" xfId="4" applyFont="1" applyFill="1" applyBorder="1"/>
    <xf numFmtId="43" fontId="21" fillId="2" borderId="7" xfId="5" quotePrefix="1" applyNumberFormat="1" applyFont="1" applyFill="1" applyBorder="1"/>
    <xf numFmtId="43" fontId="21" fillId="2" borderId="7" xfId="5" applyNumberFormat="1" applyFont="1" applyFill="1" applyBorder="1"/>
    <xf numFmtId="165" fontId="21" fillId="2" borderId="18" xfId="6" applyNumberFormat="1" applyFont="1" applyFill="1" applyBorder="1"/>
    <xf numFmtId="165" fontId="35" fillId="2" borderId="18" xfId="6" applyNumberFormat="1" applyFont="1" applyFill="1" applyBorder="1"/>
    <xf numFmtId="0" fontId="41" fillId="2" borderId="0" xfId="4" applyFont="1" applyFill="1"/>
    <xf numFmtId="43" fontId="36" fillId="0" borderId="0" xfId="4" applyNumberFormat="1"/>
    <xf numFmtId="165" fontId="21" fillId="2" borderId="7" xfId="6" applyNumberFormat="1" applyFont="1" applyFill="1" applyBorder="1"/>
    <xf numFmtId="165" fontId="21" fillId="2" borderId="18" xfId="4" applyNumberFormat="1" applyFont="1" applyFill="1" applyBorder="1"/>
    <xf numFmtId="165" fontId="21" fillId="2" borderId="10" xfId="4" applyNumberFormat="1" applyFont="1" applyFill="1" applyBorder="1"/>
    <xf numFmtId="165" fontId="35" fillId="2" borderId="10" xfId="4" applyNumberFormat="1" applyFont="1" applyFill="1" applyBorder="1"/>
    <xf numFmtId="43" fontId="21" fillId="2" borderId="18" xfId="5" quotePrefix="1" applyNumberFormat="1" applyFont="1" applyFill="1" applyBorder="1"/>
    <xf numFmtId="43" fontId="21" fillId="2" borderId="18" xfId="5" applyNumberFormat="1" applyFont="1" applyFill="1" applyBorder="1"/>
    <xf numFmtId="165" fontId="21" fillId="2" borderId="10" xfId="6" applyNumberFormat="1" applyFont="1" applyFill="1" applyBorder="1"/>
    <xf numFmtId="165" fontId="35" fillId="2" borderId="10" xfId="6" applyNumberFormat="1" applyFont="1" applyFill="1" applyBorder="1"/>
    <xf numFmtId="43" fontId="36" fillId="2" borderId="0" xfId="4" applyNumberFormat="1" applyFill="1"/>
    <xf numFmtId="0" fontId="42" fillId="2" borderId="18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8" xfId="4" applyFont="1" applyFill="1" applyBorder="1" applyAlignment="1">
      <alignment horizontal="left"/>
    </xf>
    <xf numFmtId="43" fontId="13" fillId="2" borderId="14" xfId="7" applyNumberFormat="1" applyFont="1" applyFill="1" applyBorder="1"/>
    <xf numFmtId="165" fontId="13" fillId="2" borderId="14" xfId="6" applyNumberFormat="1" applyFont="1" applyFill="1" applyBorder="1"/>
    <xf numFmtId="165" fontId="40" fillId="2" borderId="14" xfId="6" applyNumberFormat="1" applyFont="1" applyFill="1" applyBorder="1"/>
    <xf numFmtId="0" fontId="43" fillId="2" borderId="0" xfId="4" applyFont="1" applyFill="1" applyBorder="1"/>
    <xf numFmtId="9" fontId="13" fillId="2" borderId="0" xfId="6" applyFont="1" applyFill="1" applyBorder="1"/>
    <xf numFmtId="9" fontId="44" fillId="2" borderId="0" xfId="6" applyFont="1" applyFill="1" applyBorder="1"/>
    <xf numFmtId="43" fontId="36" fillId="2" borderId="0" xfId="4" applyNumberFormat="1" applyFill="1" applyBorder="1"/>
    <xf numFmtId="0" fontId="36" fillId="0" borderId="0" xfId="4" applyFill="1"/>
    <xf numFmtId="0" fontId="45" fillId="0" borderId="0" xfId="4" applyFont="1" applyAlignment="1">
      <alignment horizontal="center" vertical="center"/>
    </xf>
    <xf numFmtId="43" fontId="36" fillId="0" borderId="0" xfId="4" applyNumberFormat="1" applyFill="1"/>
    <xf numFmtId="0" fontId="36" fillId="0" borderId="0" xfId="4" applyAlignment="1">
      <alignment horizontal="centerContinuous"/>
    </xf>
    <xf numFmtId="0" fontId="36" fillId="2" borderId="0" xfId="4" applyFill="1" applyBorder="1" applyAlignment="1">
      <alignment horizontal="centerContinuous"/>
    </xf>
    <xf numFmtId="0" fontId="37" fillId="0" borderId="0" xfId="4" applyFont="1" applyFill="1"/>
    <xf numFmtId="43" fontId="0" fillId="0" borderId="0" xfId="5" applyFont="1" applyFill="1"/>
    <xf numFmtId="0" fontId="36" fillId="0" borderId="0" xfId="4" applyFill="1" applyBorder="1"/>
    <xf numFmtId="0" fontId="18" fillId="2" borderId="13" xfId="0" applyFont="1" applyFill="1" applyBorder="1" applyAlignment="1">
      <alignment wrapText="1"/>
    </xf>
    <xf numFmtId="0" fontId="37" fillId="0" borderId="0" xfId="4" applyFont="1" applyFill="1" applyBorder="1"/>
    <xf numFmtId="0" fontId="21" fillId="0" borderId="0" xfId="4" applyFont="1" applyFill="1" applyBorder="1"/>
    <xf numFmtId="0" fontId="36" fillId="0" borderId="0" xfId="4" applyFill="1" applyBorder="1" applyAlignment="1">
      <alignment horizontal="centerContinuous"/>
    </xf>
    <xf numFmtId="0" fontId="38" fillId="0" borderId="0" xfId="4" applyFont="1" applyFill="1" applyAlignment="1">
      <alignment horizontal="right"/>
    </xf>
    <xf numFmtId="0" fontId="36" fillId="2" borderId="11" xfId="4" applyFill="1" applyBorder="1"/>
    <xf numFmtId="0" fontId="21" fillId="0" borderId="0" xfId="4" applyFont="1"/>
    <xf numFmtId="0" fontId="13" fillId="3" borderId="4" xfId="4" applyFont="1" applyFill="1" applyBorder="1" applyAlignment="1"/>
    <xf numFmtId="0" fontId="40" fillId="3" borderId="6" xfId="4" applyFont="1" applyFill="1" applyBorder="1" applyAlignment="1">
      <alignment horizontal="center"/>
    </xf>
    <xf numFmtId="0" fontId="13" fillId="2" borderId="14" xfId="4" applyFont="1" applyFill="1" applyBorder="1" applyAlignment="1">
      <alignment horizontal="center"/>
    </xf>
    <xf numFmtId="0" fontId="36" fillId="0" borderId="12" xfId="4" applyBorder="1"/>
    <xf numFmtId="43" fontId="13" fillId="2" borderId="13" xfId="7" applyNumberFormat="1" applyFont="1" applyFill="1" applyBorder="1"/>
    <xf numFmtId="165" fontId="40" fillId="2" borderId="14" xfId="3" applyNumberFormat="1" applyFont="1" applyFill="1" applyBorder="1"/>
    <xf numFmtId="0" fontId="36" fillId="0" borderId="7" xfId="4" applyFill="1" applyBorder="1"/>
    <xf numFmtId="0" fontId="46" fillId="0" borderId="0" xfId="4" applyFont="1" applyFill="1" applyAlignment="1">
      <alignment horizontal="right"/>
    </xf>
    <xf numFmtId="4" fontId="36" fillId="0" borderId="0" xfId="4" applyNumberFormat="1" applyFill="1"/>
    <xf numFmtId="164" fontId="36" fillId="0" borderId="0" xfId="4" applyNumberFormat="1" applyFill="1"/>
    <xf numFmtId="0" fontId="25" fillId="2" borderId="0" xfId="0" applyFont="1" applyFill="1" applyBorder="1" applyAlignment="1">
      <alignment horizontal="center" vertical="top" wrapText="1"/>
    </xf>
    <xf numFmtId="49" fontId="31" fillId="0" borderId="11" xfId="0" applyNumberFormat="1" applyFont="1" applyBorder="1"/>
    <xf numFmtId="49" fontId="13" fillId="2" borderId="30" xfId="1" applyNumberFormat="1" applyFont="1" applyFill="1" applyBorder="1" applyAlignment="1">
      <alignment horizontal="center"/>
    </xf>
    <xf numFmtId="49" fontId="18" fillId="2" borderId="31" xfId="1" applyNumberFormat="1" applyFont="1" applyFill="1" applyBorder="1" applyAlignment="1">
      <alignment horizontal="center"/>
    </xf>
    <xf numFmtId="49" fontId="18" fillId="2" borderId="23" xfId="1" applyNumberFormat="1" applyFont="1" applyFill="1" applyBorder="1" applyAlignment="1">
      <alignment horizontal="center"/>
    </xf>
    <xf numFmtId="49" fontId="18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43" fontId="18" fillId="2" borderId="20" xfId="1" applyFont="1" applyFill="1" applyBorder="1" applyAlignment="1">
      <alignment horizontal="left"/>
    </xf>
    <xf numFmtId="43" fontId="13" fillId="2" borderId="32" xfId="1" applyFont="1" applyFill="1" applyBorder="1" applyAlignment="1">
      <alignment horizontal="center"/>
    </xf>
    <xf numFmtId="43" fontId="18" fillId="2" borderId="25" xfId="1" applyFont="1" applyFill="1" applyBorder="1" applyAlignment="1">
      <alignment horizontal="center"/>
    </xf>
    <xf numFmtId="43" fontId="30" fillId="2" borderId="24" xfId="1" applyFont="1" applyFill="1" applyBorder="1" applyAlignment="1">
      <alignment horizontal="center"/>
    </xf>
    <xf numFmtId="43" fontId="30" fillId="2" borderId="0" xfId="1" applyFont="1" applyFill="1" applyBorder="1" applyAlignment="1">
      <alignment horizontal="center"/>
    </xf>
    <xf numFmtId="0" fontId="47" fillId="2" borderId="0" xfId="0" applyFont="1" applyFill="1" applyAlignment="1">
      <alignment vertical="center"/>
    </xf>
    <xf numFmtId="0" fontId="13" fillId="2" borderId="18" xfId="0" applyFont="1" applyFill="1" applyBorder="1"/>
    <xf numFmtId="43" fontId="13" fillId="2" borderId="33" xfId="1" applyFont="1" applyFill="1" applyBorder="1"/>
    <xf numFmtId="43" fontId="18" fillId="2" borderId="27" xfId="1" applyFont="1" applyFill="1" applyBorder="1"/>
    <xf numFmtId="165" fontId="19" fillId="2" borderId="26" xfId="3" applyNumberFormat="1" applyFont="1" applyFill="1" applyBorder="1"/>
    <xf numFmtId="165" fontId="18" fillId="2" borderId="0" xfId="3" applyNumberFormat="1" applyFont="1" applyFill="1" applyBorder="1"/>
    <xf numFmtId="0" fontId="47" fillId="2" borderId="0" xfId="0" quotePrefix="1" applyFont="1" applyFill="1" applyAlignment="1">
      <alignment horizontal="right" vertical="center"/>
    </xf>
    <xf numFmtId="0" fontId="13" fillId="2" borderId="18" xfId="0" applyFont="1" applyFill="1" applyBorder="1" applyAlignment="1">
      <alignment horizontal="left" indent="1"/>
    </xf>
    <xf numFmtId="43" fontId="13" fillId="2" borderId="34" xfId="1" applyFont="1" applyFill="1" applyBorder="1"/>
    <xf numFmtId="43" fontId="18" fillId="2" borderId="22" xfId="1" applyFont="1" applyFill="1" applyBorder="1"/>
    <xf numFmtId="0" fontId="21" fillId="2" borderId="18" xfId="0" applyFont="1" applyFill="1" applyBorder="1" applyAlignment="1">
      <alignment horizontal="left" indent="2"/>
    </xf>
    <xf numFmtId="43" fontId="21" fillId="2" borderId="34" xfId="1" applyFont="1" applyFill="1" applyBorder="1"/>
    <xf numFmtId="43" fontId="22" fillId="2" borderId="22" xfId="1" applyFont="1" applyFill="1" applyBorder="1"/>
    <xf numFmtId="165" fontId="33" fillId="2" borderId="26" xfId="3" applyNumberFormat="1" applyFont="1" applyFill="1" applyBorder="1"/>
    <xf numFmtId="165" fontId="22" fillId="2" borderId="0" xfId="3" applyNumberFormat="1" applyFont="1" applyFill="1" applyBorder="1"/>
    <xf numFmtId="0" fontId="32" fillId="2" borderId="0" xfId="0" applyFont="1" applyFill="1"/>
    <xf numFmtId="165" fontId="33" fillId="2" borderId="26" xfId="3" applyNumberFormat="1" applyFont="1" applyFill="1" applyBorder="1" applyAlignment="1">
      <alignment horizontal="right"/>
    </xf>
    <xf numFmtId="43" fontId="21" fillId="2" borderId="22" xfId="1" applyFont="1" applyFill="1" applyBorder="1"/>
    <xf numFmtId="165" fontId="35" fillId="2" borderId="26" xfId="3" applyNumberFormat="1" applyFont="1" applyFill="1" applyBorder="1"/>
    <xf numFmtId="165" fontId="21" fillId="2" borderId="0" xfId="3" applyNumberFormat="1" applyFont="1" applyFill="1" applyBorder="1"/>
    <xf numFmtId="0" fontId="21" fillId="2" borderId="18" xfId="0" applyFont="1" applyFill="1" applyBorder="1" applyAlignment="1">
      <alignment horizontal="left" indent="3"/>
    </xf>
    <xf numFmtId="0" fontId="13" fillId="2" borderId="18" xfId="0" applyFont="1" applyFill="1" applyBorder="1" applyAlignment="1">
      <alignment horizontal="left" vertical="center" wrapText="1"/>
    </xf>
    <xf numFmtId="43" fontId="13" fillId="2" borderId="22" xfId="1" applyFont="1" applyFill="1" applyBorder="1"/>
    <xf numFmtId="165" fontId="40" fillId="2" borderId="26" xfId="3" applyNumberFormat="1" applyFont="1" applyFill="1" applyBorder="1"/>
    <xf numFmtId="165" fontId="13" fillId="2" borderId="0" xfId="3" applyNumberFormat="1" applyFont="1" applyFill="1" applyBorder="1"/>
    <xf numFmtId="0" fontId="21" fillId="2" borderId="18" xfId="0" applyFont="1" applyFill="1" applyBorder="1" applyAlignment="1">
      <alignment horizontal="left" indent="4"/>
    </xf>
    <xf numFmtId="0" fontId="21" fillId="2" borderId="18" xfId="0" applyFont="1" applyFill="1" applyBorder="1"/>
    <xf numFmtId="43" fontId="34" fillId="2" borderId="34" xfId="1" applyFont="1" applyFill="1" applyBorder="1"/>
    <xf numFmtId="0" fontId="13" fillId="0" borderId="18" xfId="0" applyFont="1" applyFill="1" applyBorder="1"/>
    <xf numFmtId="43" fontId="13" fillId="2" borderId="35" xfId="1" applyFont="1" applyFill="1" applyBorder="1"/>
    <xf numFmtId="43" fontId="18" fillId="2" borderId="28" xfId="1" applyFont="1" applyFill="1" applyBorder="1"/>
    <xf numFmtId="0" fontId="13" fillId="0" borderId="14" xfId="0" applyFont="1" applyFill="1" applyBorder="1"/>
    <xf numFmtId="4" fontId="13" fillId="2" borderId="29" xfId="1" applyNumberFormat="1" applyFont="1" applyFill="1" applyBorder="1"/>
    <xf numFmtId="4" fontId="18" fillId="2" borderId="36" xfId="1" applyNumberFormat="1" applyFont="1" applyFill="1" applyBorder="1"/>
    <xf numFmtId="165" fontId="40" fillId="2" borderId="37" xfId="3" applyNumberFormat="1" applyFont="1" applyFill="1" applyBorder="1"/>
    <xf numFmtId="165" fontId="47" fillId="2" borderId="0" xfId="3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2" fillId="0" borderId="0" xfId="0" applyNumberFormat="1" applyFont="1" applyFill="1" applyBorder="1"/>
    <xf numFmtId="49" fontId="31" fillId="0" borderId="15" xfId="0" applyNumberFormat="1" applyFont="1" applyBorder="1"/>
    <xf numFmtId="1" fontId="18" fillId="2" borderId="11" xfId="1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>
      <alignment horizontal="right"/>
    </xf>
    <xf numFmtId="43" fontId="18" fillId="2" borderId="19" xfId="1" applyFont="1" applyFill="1" applyBorder="1" applyAlignment="1">
      <alignment horizontal="left"/>
    </xf>
    <xf numFmtId="43" fontId="18" fillId="2" borderId="38" xfId="1" applyFont="1" applyFill="1" applyBorder="1" applyAlignment="1">
      <alignment horizontal="center"/>
    </xf>
    <xf numFmtId="43" fontId="18" fillId="2" borderId="21" xfId="1" applyFont="1" applyFill="1" applyBorder="1"/>
    <xf numFmtId="165" fontId="19" fillId="2" borderId="10" xfId="3" applyNumberFormat="1" applyFont="1" applyFill="1" applyBorder="1" applyAlignment="1">
      <alignment horizontal="right"/>
    </xf>
    <xf numFmtId="165" fontId="33" fillId="2" borderId="10" xfId="3" applyNumberFormat="1" applyFont="1" applyFill="1" applyBorder="1" applyAlignment="1">
      <alignment horizontal="right"/>
    </xf>
    <xf numFmtId="165" fontId="33" fillId="2" borderId="10" xfId="3" applyNumberFormat="1" applyFont="1" applyFill="1" applyBorder="1"/>
    <xf numFmtId="165" fontId="35" fillId="2" borderId="10" xfId="3" applyNumberFormat="1" applyFont="1" applyFill="1" applyBorder="1" applyAlignment="1">
      <alignment horizontal="right"/>
    </xf>
    <xf numFmtId="165" fontId="35" fillId="2" borderId="10" xfId="3" applyNumberFormat="1" applyFont="1" applyFill="1" applyBorder="1"/>
    <xf numFmtId="165" fontId="40" fillId="2" borderId="10" xfId="3" applyNumberFormat="1" applyFont="1" applyFill="1" applyBorder="1" applyAlignment="1">
      <alignment horizontal="right"/>
    </xf>
    <xf numFmtId="43" fontId="13" fillId="2" borderId="12" xfId="1" applyFont="1" applyFill="1" applyBorder="1"/>
    <xf numFmtId="43" fontId="18" fillId="2" borderId="12" xfId="1" applyFont="1" applyFill="1" applyBorder="1"/>
    <xf numFmtId="165" fontId="40" fillId="2" borderId="9" xfId="3" applyNumberFormat="1" applyFont="1" applyFill="1" applyBorder="1" applyAlignment="1">
      <alignment horizontal="right"/>
    </xf>
    <xf numFmtId="0" fontId="3" fillId="0" borderId="0" xfId="0" applyFont="1" applyFill="1"/>
    <xf numFmtId="169" fontId="0" fillId="0" borderId="0" xfId="0" applyNumberFormat="1" applyFill="1"/>
    <xf numFmtId="1" fontId="3" fillId="0" borderId="0" xfId="3" applyNumberFormat="1" applyFont="1" applyFill="1"/>
    <xf numFmtId="169" fontId="0" fillId="0" borderId="0" xfId="1" applyNumberFormat="1" applyFont="1" applyFill="1"/>
    <xf numFmtId="166" fontId="0" fillId="0" borderId="0" xfId="3" applyNumberFormat="1" applyFont="1" applyFill="1"/>
    <xf numFmtId="1" fontId="0" fillId="0" borderId="0" xfId="3" applyNumberFormat="1" applyFont="1" applyFill="1"/>
    <xf numFmtId="2" fontId="0" fillId="0" borderId="0" xfId="3" applyNumberFormat="1" applyFont="1" applyFill="1"/>
    <xf numFmtId="0" fontId="49" fillId="3" borderId="17" xfId="0" applyFont="1" applyFill="1" applyBorder="1"/>
    <xf numFmtId="0" fontId="49" fillId="3" borderId="10" xfId="0" applyFont="1" applyFill="1" applyBorder="1"/>
    <xf numFmtId="49" fontId="0" fillId="2" borderId="11" xfId="0" applyNumberFormat="1" applyFill="1" applyBorder="1"/>
    <xf numFmtId="49" fontId="13" fillId="2" borderId="15" xfId="1" applyNumberFormat="1" applyFont="1" applyFill="1" applyBorder="1" applyAlignment="1">
      <alignment horizontal="right"/>
    </xf>
    <xf numFmtId="49" fontId="18" fillId="2" borderId="11" xfId="1" applyNumberFormat="1" applyFont="1" applyFill="1" applyBorder="1" applyAlignment="1">
      <alignment horizontal="right"/>
    </xf>
    <xf numFmtId="43" fontId="30" fillId="2" borderId="19" xfId="1" applyFont="1" applyFill="1" applyBorder="1" applyAlignment="1">
      <alignment horizontal="left"/>
    </xf>
    <xf numFmtId="43" fontId="18" fillId="2" borderId="20" xfId="1" applyFont="1" applyFill="1" applyBorder="1" applyAlignment="1">
      <alignment horizontal="right"/>
    </xf>
    <xf numFmtId="49" fontId="50" fillId="2" borderId="21" xfId="1" applyNumberFormat="1" applyFont="1" applyFill="1" applyBorder="1" applyAlignment="1">
      <alignment horizontal="left"/>
    </xf>
    <xf numFmtId="43" fontId="13" fillId="2" borderId="7" xfId="1" applyFont="1" applyFill="1" applyBorder="1" applyAlignment="1">
      <alignment horizontal="right"/>
    </xf>
    <xf numFmtId="43" fontId="18" fillId="2" borderId="18" xfId="1" applyFont="1" applyFill="1" applyBorder="1" applyAlignment="1">
      <alignment horizontal="right"/>
    </xf>
    <xf numFmtId="0" fontId="21" fillId="2" borderId="18" xfId="0" applyFont="1" applyFill="1" applyBorder="1" applyAlignment="1">
      <alignment horizontal="left" wrapText="1"/>
    </xf>
    <xf numFmtId="43" fontId="21" fillId="2" borderId="18" xfId="1" applyNumberFormat="1" applyFont="1" applyFill="1" applyBorder="1" applyAlignment="1">
      <alignment horizontal="right"/>
    </xf>
    <xf numFmtId="43" fontId="22" fillId="2" borderId="18" xfId="1" applyNumberFormat="1" applyFont="1" applyFill="1" applyBorder="1" applyAlignment="1">
      <alignment horizontal="right"/>
    </xf>
    <xf numFmtId="165" fontId="33" fillId="2" borderId="18" xfId="3" applyNumberFormat="1" applyFont="1" applyFill="1" applyBorder="1" applyAlignment="1">
      <alignment horizontal="right"/>
    </xf>
    <xf numFmtId="0" fontId="21" fillId="2" borderId="7" xfId="0" applyFont="1" applyFill="1" applyBorder="1" applyAlignment="1">
      <alignment horizontal="left" wrapText="1"/>
    </xf>
    <xf numFmtId="49" fontId="50" fillId="2" borderId="7" xfId="1" applyNumberFormat="1" applyFont="1" applyFill="1" applyBorder="1" applyAlignment="1">
      <alignment horizontal="left"/>
    </xf>
    <xf numFmtId="43" fontId="18" fillId="2" borderId="18" xfId="1" applyNumberFormat="1" applyFont="1" applyFill="1" applyBorder="1" applyAlignment="1">
      <alignment horizontal="right"/>
    </xf>
    <xf numFmtId="0" fontId="21" fillId="2" borderId="19" xfId="0" applyFont="1" applyFill="1" applyBorder="1" applyAlignment="1">
      <alignment horizontal="left" wrapText="1"/>
    </xf>
    <xf numFmtId="43" fontId="21" fillId="2" borderId="20" xfId="1" applyNumberFormat="1" applyFont="1" applyFill="1" applyBorder="1" applyAlignment="1">
      <alignment horizontal="right"/>
    </xf>
    <xf numFmtId="43" fontId="22" fillId="2" borderId="20" xfId="1" applyNumberFormat="1" applyFont="1" applyFill="1" applyBorder="1" applyAlignment="1">
      <alignment horizontal="right"/>
    </xf>
    <xf numFmtId="165" fontId="33" fillId="2" borderId="20" xfId="3" applyNumberFormat="1" applyFont="1" applyFill="1" applyBorder="1" applyAlignment="1">
      <alignment horizontal="right"/>
    </xf>
    <xf numFmtId="0" fontId="21" fillId="2" borderId="20" xfId="0" applyFont="1" applyFill="1" applyBorder="1" applyAlignment="1">
      <alignment horizontal="left" wrapText="1"/>
    </xf>
    <xf numFmtId="49" fontId="50" fillId="2" borderId="18" xfId="1" applyNumberFormat="1" applyFont="1" applyFill="1" applyBorder="1" applyAlignment="1">
      <alignment horizontal="left"/>
    </xf>
    <xf numFmtId="0" fontId="21" fillId="2" borderId="12" xfId="0" applyFont="1" applyFill="1" applyBorder="1" applyAlignment="1">
      <alignment horizontal="left" wrapText="1"/>
    </xf>
    <xf numFmtId="43" fontId="13" fillId="2" borderId="14" xfId="1" applyNumberFormat="1" applyFont="1" applyFill="1" applyBorder="1" applyAlignment="1">
      <alignment horizontal="right"/>
    </xf>
    <xf numFmtId="43" fontId="18" fillId="2" borderId="14" xfId="1" applyNumberFormat="1" applyFont="1" applyFill="1" applyBorder="1" applyAlignment="1">
      <alignment horizontal="right"/>
    </xf>
    <xf numFmtId="165" fontId="19" fillId="2" borderId="14" xfId="3" applyNumberFormat="1" applyFont="1" applyFill="1" applyBorder="1"/>
    <xf numFmtId="43" fontId="30" fillId="0" borderId="7" xfId="1" applyFont="1" applyFill="1" applyBorder="1" applyAlignment="1">
      <alignment horizontal="right"/>
    </xf>
    <xf numFmtId="49" fontId="0" fillId="0" borderId="10" xfId="0" applyNumberFormat="1" applyFill="1" applyBorder="1"/>
    <xf numFmtId="49" fontId="0" fillId="0" borderId="26" xfId="0" applyNumberFormat="1" applyFill="1" applyBorder="1" applyAlignment="1">
      <alignment wrapText="1"/>
    </xf>
    <xf numFmtId="166" fontId="0" fillId="0" borderId="0" xfId="0" applyNumberFormat="1" applyFill="1"/>
    <xf numFmtId="0" fontId="0" fillId="2" borderId="11" xfId="0" applyFill="1" applyBorder="1"/>
    <xf numFmtId="0" fontId="18" fillId="2" borderId="11" xfId="1" applyNumberFormat="1" applyFont="1" applyFill="1" applyBorder="1" applyAlignment="1">
      <alignment horizontal="center"/>
    </xf>
    <xf numFmtId="165" fontId="18" fillId="2" borderId="11" xfId="1" quotePrefix="1" applyNumberFormat="1" applyFont="1" applyFill="1" applyBorder="1" applyAlignment="1">
      <alignment horizontal="center"/>
    </xf>
    <xf numFmtId="17" fontId="3" fillId="2" borderId="19" xfId="0" applyNumberFormat="1" applyFont="1" applyFill="1" applyBorder="1" applyAlignment="1">
      <alignment horizontal="right"/>
    </xf>
    <xf numFmtId="0" fontId="18" fillId="2" borderId="20" xfId="1" applyNumberFormat="1" applyFont="1" applyFill="1" applyBorder="1" applyAlignment="1">
      <alignment horizontal="center"/>
    </xf>
    <xf numFmtId="165" fontId="18" fillId="2" borderId="20" xfId="1" applyNumberFormat="1" applyFont="1" applyFill="1" applyBorder="1" applyAlignment="1">
      <alignment horizontal="center"/>
    </xf>
    <xf numFmtId="167" fontId="52" fillId="2" borderId="18" xfId="1" applyNumberFormat="1" applyFont="1" applyFill="1" applyBorder="1"/>
    <xf numFmtId="165" fontId="11" fillId="2" borderId="18" xfId="3" applyNumberFormat="1" applyFont="1" applyFill="1" applyBorder="1"/>
    <xf numFmtId="4" fontId="21" fillId="2" borderId="18" xfId="1" applyNumberFormat="1" applyFont="1" applyFill="1" applyBorder="1"/>
    <xf numFmtId="165" fontId="35" fillId="2" borderId="18" xfId="3" applyNumberFormat="1" applyFont="1" applyFill="1" applyBorder="1" applyAlignment="1">
      <alignment horizontal="right"/>
    </xf>
    <xf numFmtId="4" fontId="21" fillId="2" borderId="18" xfId="1" applyNumberFormat="1" applyFont="1" applyFill="1" applyBorder="1" applyAlignment="1"/>
    <xf numFmtId="4" fontId="21" fillId="2" borderId="18" xfId="3" applyNumberFormat="1" applyFont="1" applyFill="1" applyBorder="1" applyAlignment="1"/>
    <xf numFmtId="44" fontId="35" fillId="2" borderId="18" xfId="3" applyNumberFormat="1" applyFont="1" applyFill="1" applyBorder="1" applyAlignment="1">
      <alignment horizontal="right"/>
    </xf>
    <xf numFmtId="49" fontId="50" fillId="2" borderId="11" xfId="1" applyNumberFormat="1" applyFont="1" applyFill="1" applyBorder="1" applyAlignment="1">
      <alignment horizontal="left"/>
    </xf>
    <xf numFmtId="4" fontId="21" fillId="2" borderId="11" xfId="1" applyNumberFormat="1" applyFont="1" applyFill="1" applyBorder="1"/>
    <xf numFmtId="165" fontId="35" fillId="2" borderId="11" xfId="3" applyNumberFormat="1" applyFont="1" applyFill="1" applyBorder="1" applyAlignment="1">
      <alignment horizontal="right"/>
    </xf>
    <xf numFmtId="0" fontId="21" fillId="2" borderId="18" xfId="0" applyFont="1" applyFill="1" applyBorder="1" applyAlignment="1">
      <alignment wrapText="1"/>
    </xf>
    <xf numFmtId="0" fontId="21" fillId="2" borderId="12" xfId="0" applyFont="1" applyFill="1" applyBorder="1" applyAlignment="1">
      <alignment wrapText="1"/>
    </xf>
    <xf numFmtId="4" fontId="21" fillId="2" borderId="12" xfId="1" applyNumberFormat="1" applyFont="1" applyFill="1" applyBorder="1"/>
    <xf numFmtId="165" fontId="35" fillId="2" borderId="12" xfId="3" applyNumberFormat="1" applyFont="1" applyFill="1" applyBorder="1"/>
    <xf numFmtId="0" fontId="21" fillId="0" borderId="18" xfId="0" applyFont="1" applyFill="1" applyBorder="1" applyAlignment="1">
      <alignment wrapText="1"/>
    </xf>
    <xf numFmtId="4" fontId="21" fillId="0" borderId="18" xfId="1" applyNumberFormat="1" applyFont="1" applyFill="1" applyBorder="1"/>
    <xf numFmtId="4" fontId="21" fillId="2" borderId="18" xfId="1" applyNumberFormat="1" applyFont="1" applyFill="1" applyBorder="1" applyAlignment="1">
      <alignment horizontal="right"/>
    </xf>
    <xf numFmtId="167" fontId="35" fillId="2" borderId="18" xfId="1" applyNumberFormat="1" applyFont="1" applyFill="1" applyBorder="1" applyAlignment="1">
      <alignment horizontal="right"/>
    </xf>
    <xf numFmtId="0" fontId="53" fillId="0" borderId="14" xfId="0" applyFont="1" applyFill="1" applyBorder="1"/>
    <xf numFmtId="4" fontId="18" fillId="0" borderId="14" xfId="1" applyNumberFormat="1" applyFont="1" applyFill="1" applyBorder="1"/>
    <xf numFmtId="165" fontId="19" fillId="0" borderId="14" xfId="3" applyNumberFormat="1" applyFont="1" applyFill="1" applyBorder="1"/>
    <xf numFmtId="4" fontId="2" fillId="0" borderId="0" xfId="0" applyNumberFormat="1" applyFont="1" applyFill="1"/>
    <xf numFmtId="4" fontId="0" fillId="0" borderId="0" xfId="0" applyNumberFormat="1" applyFill="1"/>
    <xf numFmtId="0" fontId="43" fillId="0" borderId="0" xfId="4" applyFont="1" applyFill="1" applyBorder="1"/>
    <xf numFmtId="9" fontId="13" fillId="0" borderId="0" xfId="6" applyFont="1" applyFill="1" applyBorder="1"/>
    <xf numFmtId="0" fontId="45" fillId="0" borderId="0" xfId="4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quotePrefix="1" applyFont="1" applyFill="1" applyBorder="1" applyAlignment="1">
      <alignment horizontal="center"/>
    </xf>
    <xf numFmtId="0" fontId="12" fillId="0" borderId="13" xfId="0" applyFont="1" applyFill="1" applyBorder="1" applyAlignment="1">
      <alignment wrapText="1"/>
    </xf>
    <xf numFmtId="43" fontId="12" fillId="0" borderId="7" xfId="1" applyFont="1" applyFill="1" applyBorder="1" applyAlignment="1">
      <alignment wrapText="1"/>
    </xf>
    <xf numFmtId="0" fontId="12" fillId="0" borderId="13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49" fontId="13" fillId="2" borderId="39" xfId="1" applyNumberFormat="1" applyFont="1" applyFill="1" applyBorder="1" applyAlignment="1">
      <alignment horizontal="center"/>
    </xf>
    <xf numFmtId="49" fontId="13" fillId="2" borderId="40" xfId="1" applyNumberFormat="1" applyFont="1" applyFill="1" applyBorder="1" applyAlignment="1">
      <alignment horizontal="center"/>
    </xf>
    <xf numFmtId="43" fontId="0" fillId="0" borderId="22" xfId="1" applyFont="1" applyFill="1" applyBorder="1" applyAlignment="1">
      <alignment horizontal="center" wrapText="1"/>
    </xf>
    <xf numFmtId="0" fontId="48" fillId="3" borderId="15" xfId="0" applyFont="1" applyFill="1" applyBorder="1" applyAlignment="1">
      <alignment horizontal="center" wrapText="1"/>
    </xf>
    <xf numFmtId="0" fontId="48" fillId="3" borderId="16" xfId="0" applyFont="1" applyFill="1" applyBorder="1" applyAlignment="1">
      <alignment horizontal="center" wrapText="1"/>
    </xf>
    <xf numFmtId="0" fontId="48" fillId="3" borderId="7" xfId="0" applyFont="1" applyFill="1" applyBorder="1" applyAlignment="1">
      <alignment horizontal="center" wrapText="1"/>
    </xf>
    <xf numFmtId="0" fontId="48" fillId="3" borderId="0" xfId="0" applyFont="1" applyFill="1" applyBorder="1" applyAlignment="1">
      <alignment horizontal="center" wrapText="1"/>
    </xf>
    <xf numFmtId="0" fontId="51" fillId="3" borderId="15" xfId="0" applyFont="1" applyFill="1" applyBorder="1" applyAlignment="1">
      <alignment horizontal="center" wrapText="1"/>
    </xf>
    <xf numFmtId="0" fontId="51" fillId="3" borderId="16" xfId="0" applyFont="1" applyFill="1" applyBorder="1" applyAlignment="1">
      <alignment horizontal="center" wrapText="1"/>
    </xf>
    <xf numFmtId="0" fontId="51" fillId="3" borderId="17" xfId="0" applyFont="1" applyFill="1" applyBorder="1" applyAlignment="1">
      <alignment horizontal="center" wrapText="1"/>
    </xf>
    <xf numFmtId="0" fontId="51" fillId="3" borderId="4" xfId="0" applyFont="1" applyFill="1" applyBorder="1" applyAlignment="1">
      <alignment horizontal="center" vertical="top" wrapText="1"/>
    </xf>
    <xf numFmtId="0" fontId="51" fillId="3" borderId="5" xfId="0" applyFont="1" applyFill="1" applyBorder="1" applyAlignment="1">
      <alignment horizontal="center" vertical="top" wrapText="1"/>
    </xf>
    <xf numFmtId="0" fontId="51" fillId="3" borderId="6" xfId="0" applyFont="1" applyFill="1" applyBorder="1" applyAlignment="1">
      <alignment horizontal="center" vertical="top" wrapText="1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 vertical="top" wrapText="1"/>
    </xf>
    <xf numFmtId="0" fontId="25" fillId="3" borderId="16" xfId="0" applyFont="1" applyFill="1" applyBorder="1" applyAlignment="1">
      <alignment horizontal="center" vertical="top" wrapText="1"/>
    </xf>
    <xf numFmtId="0" fontId="25" fillId="3" borderId="17" xfId="0" applyFont="1" applyFill="1" applyBorder="1" applyAlignment="1">
      <alignment horizontal="center" vertical="top" wrapText="1"/>
    </xf>
    <xf numFmtId="0" fontId="25" fillId="3" borderId="4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0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top" wrapText="1"/>
    </xf>
    <xf numFmtId="0" fontId="38" fillId="2" borderId="0" xfId="4" applyFont="1" applyFill="1" applyAlignment="1">
      <alignment horizontal="right"/>
    </xf>
    <xf numFmtId="0" fontId="39" fillId="2" borderId="0" xfId="4" applyNumberFormat="1" applyFont="1" applyFill="1" applyAlignment="1">
      <alignment horizontal="right"/>
    </xf>
  </cellXfs>
  <cellStyles count="8">
    <cellStyle name="Comma" xfId="1" builtinId="3"/>
    <cellStyle name="Comma 2" xfId="5" xr:uid="{499A4962-6966-4E82-BD15-D4DEAEFE802C}"/>
    <cellStyle name="Comma_TRADE  Tables 2010 1 qtr" xfId="7" xr:uid="{9483C7FA-7387-4920-A26E-AEAC3E1C827A}"/>
    <cellStyle name="Currency" xfId="2" builtinId="4"/>
    <cellStyle name="Normal" xfId="0" builtinId="0"/>
    <cellStyle name="Normal 4" xfId="4" xr:uid="{416D065A-32D9-4758-8C3C-D34DF1CF8A12}"/>
    <cellStyle name="Percent" xfId="3" builtinId="5"/>
    <cellStyle name="Percent 2" xfId="6" xr:uid="{19C5BE45-4CE7-4591-AB24-9A1CAD73D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116417</xdr:rowOff>
    </xdr:from>
    <xdr:to>
      <xdr:col>5</xdr:col>
      <xdr:colOff>1208617</xdr:colOff>
      <xdr:row>0</xdr:row>
      <xdr:rowOff>116417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BF1AF-2413-4AE7-94B5-49E42457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6417"/>
          <a:ext cx="198014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9BB24-A1D7-4CEE-8260-743BE0DD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Qtr3%20Report%20Tables%20Step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2017 (2)"/>
      <sheetName val="Tariff Code 8 Digit"/>
      <sheetName val="HS 2017"/>
      <sheetName val="HS 2017-Duty"/>
      <sheetName val="SITC rev 4"/>
      <sheetName val="SITC rev 4-Duty"/>
      <sheetName val="SITC rev 4 (2 digit) "/>
      <sheetName val="B4 Update"/>
      <sheetName val="Chart2"/>
      <sheetName val="SITC rev 4 (1 digit)"/>
      <sheetName val="SITC 1 dig Table"/>
      <sheetName val="BEC Rev 4"/>
      <sheetName val="BEC Rev 4 - 2"/>
      <sheetName val="HS 2017 (2 digit)"/>
      <sheetName val=" HSBECSITC "/>
      <sheetName val="Table 3. Country of Origin"/>
      <sheetName val="Country of Origin Report"/>
      <sheetName val="Country of Origin Report YTD"/>
      <sheetName val="SITC 2 dig Table"/>
      <sheetName val="BEC SITC Tables"/>
      <sheetName val="BEC Table"/>
      <sheetName val="Bulletin PieChart"/>
      <sheetName val="By Trans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30">
          <cell r="G30">
            <v>64.695877009311616</v>
          </cell>
          <cell r="K30">
            <v>58.166778205078799</v>
          </cell>
        </row>
        <row r="31">
          <cell r="G31">
            <v>13.063808349681933</v>
          </cell>
          <cell r="K31">
            <v>13.294019753718619</v>
          </cell>
        </row>
        <row r="32">
          <cell r="G32">
            <v>4.7918627399999991</v>
          </cell>
          <cell r="K32">
            <v>4.4950868300000009</v>
          </cell>
        </row>
        <row r="33">
          <cell r="G33">
            <v>0.72600027</v>
          </cell>
          <cell r="K33">
            <v>0.84078448999999988</v>
          </cell>
        </row>
        <row r="34">
          <cell r="G34">
            <v>31.042894190000002</v>
          </cell>
          <cell r="K34">
            <v>28.541719980000011</v>
          </cell>
        </row>
        <row r="35">
          <cell r="G35">
            <v>42.301926099999989</v>
          </cell>
          <cell r="K35">
            <v>49.263132119999966</v>
          </cell>
        </row>
        <row r="36">
          <cell r="G36">
            <v>79.083490899700976</v>
          </cell>
          <cell r="K36">
            <v>64.798591200913137</v>
          </cell>
        </row>
        <row r="37">
          <cell r="G37">
            <v>85.571085127517293</v>
          </cell>
          <cell r="K37">
            <v>81.781841596452011</v>
          </cell>
        </row>
        <row r="38">
          <cell r="G38">
            <v>6.6171073099999997</v>
          </cell>
          <cell r="K38">
            <v>11.520466950000028</v>
          </cell>
        </row>
        <row r="40">
          <cell r="G40">
            <v>52.39610036842106</v>
          </cell>
          <cell r="K40">
            <v>70.77080554917562</v>
          </cell>
        </row>
      </sheetData>
      <sheetData sheetId="10"/>
      <sheetData sheetId="11"/>
      <sheetData sheetId="12"/>
      <sheetData sheetId="13"/>
      <sheetData sheetId="14"/>
      <sheetData sheetId="15">
        <row r="9">
          <cell r="E9">
            <v>282.23418082914668</v>
          </cell>
          <cell r="F9">
            <v>309.51536521529488</v>
          </cell>
          <cell r="G9">
            <v>317.42425935463268</v>
          </cell>
          <cell r="H9">
            <v>0</v>
          </cell>
          <cell r="J9">
            <v>271.40846940021004</v>
          </cell>
          <cell r="K9">
            <v>325.81906007431439</v>
          </cell>
          <cell r="L9">
            <v>319.56286241533792</v>
          </cell>
          <cell r="M9">
            <v>0</v>
          </cell>
        </row>
        <row r="11">
          <cell r="E11">
            <v>18.212884979999998</v>
          </cell>
          <cell r="F11">
            <v>16.591809480000002</v>
          </cell>
          <cell r="G11">
            <v>12.62872907</v>
          </cell>
          <cell r="H11">
            <v>0</v>
          </cell>
          <cell r="J11">
            <v>10.948930079999998</v>
          </cell>
          <cell r="K11">
            <v>12.611466269999999</v>
          </cell>
          <cell r="L11">
            <v>12.969976360000004</v>
          </cell>
          <cell r="M11">
            <v>0</v>
          </cell>
        </row>
        <row r="13">
          <cell r="E13">
            <v>5.0578546899999992</v>
          </cell>
          <cell r="F13">
            <v>3.6507790699999996</v>
          </cell>
          <cell r="G13">
            <v>3.3428765600000001</v>
          </cell>
          <cell r="H13">
            <v>0</v>
          </cell>
          <cell r="J13">
            <v>3.9259544300000004</v>
          </cell>
          <cell r="K13">
            <v>3.9106168199999995</v>
          </cell>
          <cell r="L13">
            <v>3.8218807499999992</v>
          </cell>
          <cell r="M13">
            <v>0</v>
          </cell>
        </row>
        <row r="15">
          <cell r="E15">
            <v>7.9388413900000003</v>
          </cell>
          <cell r="F15">
            <v>7.7127149799999994</v>
          </cell>
          <cell r="G15">
            <v>7.6302865199999994</v>
          </cell>
          <cell r="H15">
            <v>0</v>
          </cell>
          <cell r="J15">
            <v>5.5240041699999995</v>
          </cell>
          <cell r="K15">
            <v>7.4144864299999984</v>
          </cell>
          <cell r="L15">
            <v>6.4259358200000012</v>
          </cell>
          <cell r="M15">
            <v>0</v>
          </cell>
        </row>
        <row r="17">
          <cell r="E17">
            <v>1.1250262399999995</v>
          </cell>
          <cell r="F17">
            <v>1.14158246</v>
          </cell>
          <cell r="G17">
            <v>1.0859694499999999</v>
          </cell>
          <cell r="H17">
            <v>0</v>
          </cell>
          <cell r="J17">
            <v>1.3919023600000002</v>
          </cell>
          <cell r="K17">
            <v>1.8376385799999999</v>
          </cell>
          <cell r="L17">
            <v>1.6212551200000025</v>
          </cell>
        </row>
        <row r="19">
          <cell r="E19">
            <v>0.52884067000000001</v>
          </cell>
          <cell r="F19">
            <v>0.77918562999999985</v>
          </cell>
          <cell r="G19">
            <v>0.81518807000000004</v>
          </cell>
          <cell r="H19">
            <v>0</v>
          </cell>
          <cell r="J19">
            <v>0.25452448999999999</v>
          </cell>
          <cell r="K19">
            <v>0.50749741000000004</v>
          </cell>
          <cell r="L19">
            <v>0.44457938999999996</v>
          </cell>
          <cell r="M19">
            <v>0</v>
          </cell>
        </row>
        <row r="21">
          <cell r="E21">
            <v>1.8706848600000001</v>
          </cell>
          <cell r="F21">
            <v>2.6540469600000001</v>
          </cell>
          <cell r="G21">
            <v>2.6627133700000001</v>
          </cell>
          <cell r="H21">
            <v>0</v>
          </cell>
          <cell r="J21">
            <v>5.0415357800000011</v>
          </cell>
          <cell r="K21">
            <v>4.0757048500000002</v>
          </cell>
          <cell r="L21">
            <v>3.7254265799999997</v>
          </cell>
          <cell r="M21">
            <v>0</v>
          </cell>
        </row>
        <row r="23">
          <cell r="E23">
            <v>4.3761481400000006</v>
          </cell>
          <cell r="F23">
            <v>4.6911609199999997</v>
          </cell>
          <cell r="G23">
            <v>3.2752002500000001</v>
          </cell>
          <cell r="H23">
            <v>0</v>
          </cell>
          <cell r="J23">
            <v>2.2585836099999992</v>
          </cell>
          <cell r="K23">
            <v>4.3572009999999999</v>
          </cell>
          <cell r="L23">
            <v>2.8813881700000001</v>
          </cell>
          <cell r="M23">
            <v>0</v>
          </cell>
        </row>
        <row r="25">
          <cell r="E25">
            <v>2.5419708699999997</v>
          </cell>
          <cell r="F25">
            <v>3.4223993500000001</v>
          </cell>
          <cell r="G25">
            <v>2.9301747600000003</v>
          </cell>
          <cell r="H25">
            <v>0</v>
          </cell>
          <cell r="J25">
            <v>2.4620920999999996</v>
          </cell>
          <cell r="K25">
            <v>1.9533284900000003</v>
          </cell>
          <cell r="L25">
            <v>2.2489859800000005</v>
          </cell>
          <cell r="M25">
            <v>0</v>
          </cell>
        </row>
        <row r="27">
          <cell r="E27">
            <v>2.6464047499999999</v>
          </cell>
          <cell r="F27">
            <v>2.3082711800000002</v>
          </cell>
          <cell r="G27">
            <v>2.8197741100000004</v>
          </cell>
          <cell r="H27">
            <v>0</v>
          </cell>
          <cell r="J27">
            <v>1.7465820600000002</v>
          </cell>
          <cell r="K27">
            <v>2.2193061699999999</v>
          </cell>
          <cell r="L27">
            <v>1.8909483599999999</v>
          </cell>
          <cell r="M27">
            <v>0</v>
          </cell>
        </row>
        <row r="29">
          <cell r="E29">
            <v>2.4793884799999999</v>
          </cell>
          <cell r="F29">
            <v>2.84510226</v>
          </cell>
          <cell r="G29">
            <v>2.7860515400000003</v>
          </cell>
          <cell r="H29">
            <v>0</v>
          </cell>
          <cell r="J29">
            <v>2.07657384</v>
          </cell>
          <cell r="K29">
            <v>3.10925677</v>
          </cell>
          <cell r="L29">
            <v>3.3010829700000004</v>
          </cell>
          <cell r="M29">
            <v>0</v>
          </cell>
        </row>
        <row r="31">
          <cell r="E31">
            <v>24.962951159999989</v>
          </cell>
          <cell r="F31">
            <v>22.508264790000055</v>
          </cell>
          <cell r="G31">
            <v>22.888929309999924</v>
          </cell>
          <cell r="H31">
            <v>0</v>
          </cell>
          <cell r="J31">
            <v>27.888062740000009</v>
          </cell>
          <cell r="K31">
            <v>19.878926710000087</v>
          </cell>
          <cell r="L31">
            <v>24.578904760000057</v>
          </cell>
          <cell r="M31">
            <v>0</v>
          </cell>
        </row>
        <row r="33">
          <cell r="E33">
            <v>353.97517705914669</v>
          </cell>
          <cell r="F33">
            <v>377.82068229529489</v>
          </cell>
          <cell r="G33">
            <v>380.29015236463266</v>
          </cell>
          <cell r="H33">
            <v>0</v>
          </cell>
          <cell r="J33">
            <v>334.92721506021007</v>
          </cell>
          <cell r="K33">
            <v>387.69448957431439</v>
          </cell>
          <cell r="L33">
            <v>383.47322667533791</v>
          </cell>
          <cell r="M33">
            <v>0</v>
          </cell>
        </row>
      </sheetData>
      <sheetData sheetId="16"/>
      <sheetData sheetId="17"/>
      <sheetData sheetId="18"/>
      <sheetData sheetId="19">
        <row r="22">
          <cell r="C22">
            <v>2023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EAAF-7323-46D2-9FED-6277458213C2}">
  <dimension ref="B1:O25"/>
  <sheetViews>
    <sheetView workbookViewId="0">
      <selection activeCell="H25" sqref="H25"/>
    </sheetView>
  </sheetViews>
  <sheetFormatPr defaultRowHeight="15" x14ac:dyDescent="0.25"/>
  <cols>
    <col min="1" max="1" width="9" style="3" customWidth="1"/>
    <col min="2" max="2" width="18.140625" style="3" customWidth="1"/>
    <col min="3" max="3" width="10.42578125" style="3" customWidth="1"/>
    <col min="4" max="4" width="10.7109375" style="3" customWidth="1"/>
    <col min="5" max="5" width="12.85546875" style="3" bestFit="1" customWidth="1"/>
    <col min="6" max="6" width="11.5703125" style="3" bestFit="1" customWidth="1"/>
    <col min="7" max="7" width="9.28515625" style="3" bestFit="1" customWidth="1"/>
    <col min="8" max="8" width="11.85546875" style="3" customWidth="1"/>
    <col min="9" max="16384" width="9.140625" style="3"/>
  </cols>
  <sheetData>
    <row r="1" spans="2:15" x14ac:dyDescent="0.25">
      <c r="K1" s="221"/>
      <c r="L1" s="221"/>
      <c r="M1" s="221"/>
      <c r="N1" s="221"/>
      <c r="O1" s="221"/>
    </row>
    <row r="2" spans="2:15" ht="15.75" x14ac:dyDescent="0.25">
      <c r="B2" s="297"/>
      <c r="C2" s="298"/>
      <c r="D2" s="298"/>
      <c r="E2" s="299">
        <v>2023</v>
      </c>
      <c r="F2" s="299">
        <v>2022</v>
      </c>
      <c r="G2" s="300"/>
      <c r="K2" s="221"/>
      <c r="L2" s="221"/>
      <c r="M2" s="221"/>
      <c r="N2" s="221"/>
      <c r="O2" s="221"/>
    </row>
    <row r="3" spans="2:15" ht="16.5" thickBot="1" x14ac:dyDescent="0.3">
      <c r="B3" s="301"/>
      <c r="C3" s="16"/>
      <c r="D3" s="16"/>
      <c r="E3" s="302" t="s">
        <v>0</v>
      </c>
      <c r="F3" s="302" t="s">
        <v>0</v>
      </c>
      <c r="G3" s="303" t="s">
        <v>1</v>
      </c>
      <c r="O3" s="291"/>
    </row>
    <row r="4" spans="2:15" ht="15.75" thickBot="1" x14ac:dyDescent="0.3">
      <c r="B4" s="6"/>
      <c r="C4" s="7"/>
      <c r="D4" s="7"/>
      <c r="E4" s="304" t="s">
        <v>2</v>
      </c>
      <c r="F4" s="304"/>
      <c r="G4" s="8" t="s">
        <v>3</v>
      </c>
      <c r="O4" s="291"/>
    </row>
    <row r="5" spans="2:15" x14ac:dyDescent="0.25">
      <c r="B5" s="305" t="s">
        <v>4</v>
      </c>
      <c r="C5" s="306"/>
      <c r="D5" s="7"/>
      <c r="E5" s="9">
        <v>380290.15236463264</v>
      </c>
      <c r="F5" s="9">
        <v>383473.22667533776</v>
      </c>
      <c r="G5" s="10">
        <v>-8.3006428852985259E-3</v>
      </c>
    </row>
    <row r="6" spans="2:15" x14ac:dyDescent="0.25">
      <c r="B6" s="11" t="s">
        <v>5</v>
      </c>
      <c r="C6" s="7"/>
      <c r="D6" s="7"/>
      <c r="E6" s="12">
        <v>42575.00522970091</v>
      </c>
      <c r="F6" s="12">
        <v>41455.945170912899</v>
      </c>
      <c r="G6" s="13">
        <v>2.6993958385809202E-2</v>
      </c>
      <c r="H6" s="4"/>
    </row>
    <row r="7" spans="2:15" x14ac:dyDescent="0.25">
      <c r="B7" s="11" t="s">
        <v>6</v>
      </c>
      <c r="C7" s="7"/>
      <c r="D7" s="7"/>
      <c r="E7" s="14">
        <v>98346.754850000085</v>
      </c>
      <c r="F7" s="14">
        <v>103401.37424000005</v>
      </c>
      <c r="G7" s="13">
        <v>-4.8883483678543005E-2</v>
      </c>
      <c r="H7" s="4"/>
    </row>
    <row r="8" spans="2:15" ht="14.25" customHeight="1" x14ac:dyDescent="0.25">
      <c r="B8" s="11" t="s">
        <v>7</v>
      </c>
      <c r="C8" s="7"/>
      <c r="D8" s="7"/>
      <c r="E8" s="14">
        <v>166800.06020651062</v>
      </c>
      <c r="F8" s="14">
        <v>153216.43381524918</v>
      </c>
      <c r="G8" s="13">
        <v>8.8656458403416405E-2</v>
      </c>
      <c r="H8" s="4"/>
    </row>
    <row r="9" spans="2:15" x14ac:dyDescent="0.25">
      <c r="B9" s="11" t="s">
        <v>8</v>
      </c>
      <c r="C9" s="7"/>
      <c r="D9" s="7"/>
      <c r="E9" s="14">
        <v>50985.873558421059</v>
      </c>
      <c r="F9" s="14">
        <v>69591.604119175609</v>
      </c>
      <c r="G9" s="13">
        <v>-0.26735596622966529</v>
      </c>
      <c r="H9" s="4"/>
    </row>
    <row r="10" spans="2:15" x14ac:dyDescent="0.25">
      <c r="B10" s="11" t="s">
        <v>9</v>
      </c>
      <c r="C10" s="7"/>
      <c r="D10" s="7"/>
      <c r="E10" s="14">
        <v>15344.599550000008</v>
      </c>
      <c r="F10" s="14">
        <v>11461.538940000002</v>
      </c>
      <c r="G10" s="13">
        <v>0.33879050887733619</v>
      </c>
      <c r="H10" s="4"/>
      <c r="I10" s="5"/>
    </row>
    <row r="11" spans="2:15" ht="15.75" thickBot="1" x14ac:dyDescent="0.3">
      <c r="B11" s="15" t="s">
        <v>10</v>
      </c>
      <c r="C11" s="16"/>
      <c r="D11" s="16"/>
      <c r="E11" s="17">
        <v>6237.8589699999975</v>
      </c>
      <c r="F11" s="17">
        <v>4346.3303899999974</v>
      </c>
      <c r="G11" s="18">
        <v>0.43520128712534478</v>
      </c>
      <c r="H11" s="4"/>
    </row>
    <row r="13" spans="2:15" x14ac:dyDescent="0.25">
      <c r="E13" s="258"/>
    </row>
    <row r="14" spans="2:15" ht="15.75" thickBot="1" x14ac:dyDescent="0.3"/>
    <row r="15" spans="2:15" ht="16.5" x14ac:dyDescent="0.3">
      <c r="B15" s="307"/>
      <c r="C15" s="292">
        <v>2023</v>
      </c>
      <c r="D15" s="292">
        <v>2022</v>
      </c>
    </row>
    <row r="16" spans="2:15" ht="17.25" thickBot="1" x14ac:dyDescent="0.35">
      <c r="B16" s="308"/>
      <c r="C16" s="293" t="s">
        <v>11</v>
      </c>
      <c r="D16" s="293" t="s">
        <v>11</v>
      </c>
    </row>
    <row r="17" spans="2:4" ht="33.75" thickBot="1" x14ac:dyDescent="0.35">
      <c r="B17" s="294" t="s">
        <v>12</v>
      </c>
      <c r="C17" s="64">
        <v>327.89405199621183</v>
      </c>
      <c r="D17" s="64">
        <v>312.70242112616256</v>
      </c>
    </row>
    <row r="18" spans="2:4" ht="33.75" thickBot="1" x14ac:dyDescent="0.35">
      <c r="B18" s="294" t="s">
        <v>13</v>
      </c>
      <c r="C18" s="295">
        <v>52.39610036842106</v>
      </c>
      <c r="D18" s="64">
        <v>70.77080554917562</v>
      </c>
    </row>
    <row r="19" spans="2:4" ht="17.25" thickBot="1" x14ac:dyDescent="0.35">
      <c r="B19" s="296" t="s">
        <v>4</v>
      </c>
      <c r="C19" s="64">
        <v>380.29015236463283</v>
      </c>
      <c r="D19" s="64">
        <v>383.4732266753382</v>
      </c>
    </row>
    <row r="24" spans="2:4" ht="36.75" customHeight="1" x14ac:dyDescent="0.25"/>
    <row r="25" spans="2:4" ht="35.25" customHeight="1" x14ac:dyDescent="0.25"/>
  </sheetData>
  <mergeCells count="3">
    <mergeCell ref="E4:F4"/>
    <mergeCell ref="B5:C5"/>
    <mergeCell ref="B15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4607-4C30-4A88-B170-29849B706198}">
  <sheetPr>
    <pageSetUpPr fitToPage="1"/>
  </sheetPr>
  <dimension ref="A1:BO243"/>
  <sheetViews>
    <sheetView zoomScale="80" zoomScaleNormal="80" workbookViewId="0">
      <selection activeCell="C24" sqref="C24"/>
    </sheetView>
  </sheetViews>
  <sheetFormatPr defaultRowHeight="15" x14ac:dyDescent="0.25"/>
  <cols>
    <col min="1" max="1" width="9.7109375" style="3" bestFit="1" customWidth="1"/>
    <col min="2" max="2" width="3.28515625" style="3" customWidth="1"/>
    <col min="3" max="3" width="74.5703125" style="49" customWidth="1"/>
    <col min="4" max="4" width="15.140625" style="50" customWidth="1"/>
    <col min="5" max="5" width="15.140625" customWidth="1"/>
    <col min="6" max="6" width="11.7109375" customWidth="1"/>
    <col min="7" max="7" width="2.28515625" style="3" customWidth="1"/>
    <col min="8" max="59" width="9.140625" style="3"/>
    <col min="60" max="67" width="9.140625" style="1"/>
  </cols>
  <sheetData>
    <row r="1" spans="1:9" s="3" customFormat="1" x14ac:dyDescent="0.25">
      <c r="C1" s="65"/>
      <c r="D1" s="202"/>
    </row>
    <row r="2" spans="1:9" s="3" customFormat="1" x14ac:dyDescent="0.25">
      <c r="C2" s="65"/>
      <c r="D2" s="202"/>
    </row>
    <row r="3" spans="1:9" s="3" customFormat="1" ht="15.75" thickBot="1" x14ac:dyDescent="0.3">
      <c r="C3" s="65"/>
      <c r="D3" s="202"/>
    </row>
    <row r="4" spans="1:9" ht="21.75" customHeight="1" x14ac:dyDescent="0.3">
      <c r="A4" s="70"/>
      <c r="B4" s="70"/>
      <c r="C4" s="309" t="s">
        <v>14</v>
      </c>
      <c r="D4" s="310"/>
      <c r="E4" s="310"/>
      <c r="F4" s="311"/>
      <c r="G4" s="71"/>
    </row>
    <row r="5" spans="1:9" ht="30" customHeight="1" thickBot="1" x14ac:dyDescent="0.35">
      <c r="A5" s="70"/>
      <c r="B5" s="70"/>
      <c r="C5" s="312" t="s">
        <v>15</v>
      </c>
      <c r="D5" s="313"/>
      <c r="E5" s="313"/>
      <c r="F5" s="314"/>
      <c r="G5" s="71"/>
    </row>
    <row r="6" spans="1:9" ht="20.25" x14ac:dyDescent="0.3">
      <c r="A6" s="72"/>
      <c r="B6" s="72"/>
      <c r="C6" s="20"/>
      <c r="D6" s="315" t="s">
        <v>16</v>
      </c>
      <c r="E6" s="316"/>
      <c r="F6" s="21" t="s">
        <v>3</v>
      </c>
      <c r="G6" s="73"/>
    </row>
    <row r="7" spans="1:9" ht="20.25" x14ac:dyDescent="0.3">
      <c r="A7" s="74"/>
      <c r="B7" s="74"/>
      <c r="C7" s="22" t="s">
        <v>17</v>
      </c>
      <c r="D7" s="23" t="s">
        <v>18</v>
      </c>
      <c r="E7" s="24" t="s">
        <v>19</v>
      </c>
      <c r="F7" s="25" t="s">
        <v>1</v>
      </c>
      <c r="G7" s="75"/>
    </row>
    <row r="8" spans="1:9" ht="28.5" customHeight="1" x14ac:dyDescent="0.3">
      <c r="A8" s="76"/>
      <c r="B8" s="76"/>
      <c r="C8" s="26" t="s">
        <v>20</v>
      </c>
      <c r="D8" s="27">
        <f>+'[2]SITC rev 4 (1 digit)'!G30</f>
        <v>64.695877009311616</v>
      </c>
      <c r="E8" s="28">
        <f>+'[2]SITC rev 4 (1 digit)'!K30</f>
        <v>58.166778205078799</v>
      </c>
      <c r="F8" s="29">
        <f t="shared" ref="F8:F19" si="0">(D8-E8)/E8</f>
        <v>0.11224790173547436</v>
      </c>
      <c r="G8" s="77"/>
      <c r="I8" s="82"/>
    </row>
    <row r="9" spans="1:9" ht="28.5" customHeight="1" x14ac:dyDescent="0.3">
      <c r="A9" s="76"/>
      <c r="B9" s="76"/>
      <c r="C9" s="26" t="s">
        <v>21</v>
      </c>
      <c r="D9" s="27">
        <f>+'[2]SITC rev 4 (1 digit)'!G31</f>
        <v>13.063808349681933</v>
      </c>
      <c r="E9" s="30">
        <f>+'[2]SITC rev 4 (1 digit)'!K31</f>
        <v>13.294019753718619</v>
      </c>
      <c r="F9" s="31">
        <f t="shared" si="0"/>
        <v>-1.731691454515032E-2</v>
      </c>
      <c r="G9" s="77"/>
      <c r="I9" s="82"/>
    </row>
    <row r="10" spans="1:9" ht="28.5" customHeight="1" x14ac:dyDescent="0.3">
      <c r="A10" s="76"/>
      <c r="B10" s="76"/>
      <c r="C10" s="26" t="s">
        <v>22</v>
      </c>
      <c r="D10" s="27">
        <f>+'[2]SITC rev 4 (1 digit)'!G32</f>
        <v>4.7918627399999991</v>
      </c>
      <c r="E10" s="30">
        <f>+'[2]SITC rev 4 (1 digit)'!K32</f>
        <v>4.4950868300000009</v>
      </c>
      <c r="F10" s="31">
        <f t="shared" si="0"/>
        <v>6.6022286381506493E-2</v>
      </c>
      <c r="G10" s="77"/>
      <c r="I10" s="82"/>
    </row>
    <row r="11" spans="1:9" ht="28.5" customHeight="1" x14ac:dyDescent="0.3">
      <c r="A11" s="76"/>
      <c r="B11" s="76"/>
      <c r="C11" s="26" t="s">
        <v>23</v>
      </c>
      <c r="D11" s="27">
        <f>+'[2]SITC rev 4 (1 digit)'!G33</f>
        <v>0.72600027</v>
      </c>
      <c r="E11" s="30">
        <f>+'[2]SITC rev 4 (1 digit)'!K33</f>
        <v>0.84078448999999988</v>
      </c>
      <c r="F11" s="31">
        <f>(D11-E11)/E11</f>
        <v>-0.1365203822920186</v>
      </c>
      <c r="G11" s="77"/>
      <c r="I11" s="82"/>
    </row>
    <row r="12" spans="1:9" ht="28.5" customHeight="1" x14ac:dyDescent="0.3">
      <c r="A12" s="76"/>
      <c r="B12" s="76"/>
      <c r="C12" s="26" t="s">
        <v>24</v>
      </c>
      <c r="D12" s="27">
        <f>+'[2]SITC rev 4 (1 digit)'!G34</f>
        <v>31.042894190000002</v>
      </c>
      <c r="E12" s="30">
        <f>+'[2]SITC rev 4 (1 digit)'!K34</f>
        <v>28.541719980000011</v>
      </c>
      <c r="F12" s="31">
        <f t="shared" si="0"/>
        <v>8.7632217390985367E-2</v>
      </c>
      <c r="G12" s="77"/>
      <c r="I12" s="82"/>
    </row>
    <row r="13" spans="1:9" ht="28.5" customHeight="1" x14ac:dyDescent="0.3">
      <c r="A13" s="76"/>
      <c r="B13" s="76"/>
      <c r="C13" s="26" t="s">
        <v>25</v>
      </c>
      <c r="D13" s="27">
        <f>+'[2]SITC rev 4 (1 digit)'!G35</f>
        <v>42.301926099999989</v>
      </c>
      <c r="E13" s="30">
        <f>+'[2]SITC rev 4 (1 digit)'!K35</f>
        <v>49.263132119999966</v>
      </c>
      <c r="F13" s="31">
        <f t="shared" si="0"/>
        <v>-0.14130660638960571</v>
      </c>
      <c r="G13" s="77"/>
      <c r="I13" s="82"/>
    </row>
    <row r="14" spans="1:9" ht="28.5" customHeight="1" x14ac:dyDescent="0.3">
      <c r="A14" s="76"/>
      <c r="B14" s="76"/>
      <c r="C14" s="26" t="s">
        <v>26</v>
      </c>
      <c r="D14" s="27">
        <f>+'[2]SITC rev 4 (1 digit)'!G36</f>
        <v>79.083490899700976</v>
      </c>
      <c r="E14" s="30">
        <f>+'[2]SITC rev 4 (1 digit)'!K36</f>
        <v>64.798591200913137</v>
      </c>
      <c r="F14" s="31">
        <f t="shared" si="0"/>
        <v>0.22045077576604069</v>
      </c>
      <c r="G14" s="77"/>
      <c r="I14" s="82"/>
    </row>
    <row r="15" spans="1:9" ht="28.5" customHeight="1" x14ac:dyDescent="0.3">
      <c r="A15" s="76"/>
      <c r="B15" s="76"/>
      <c r="C15" s="26" t="s">
        <v>27</v>
      </c>
      <c r="D15" s="27">
        <f>+'[2]SITC rev 4 (1 digit)'!G37</f>
        <v>85.571085127517293</v>
      </c>
      <c r="E15" s="30">
        <f>+'[2]SITC rev 4 (1 digit)'!K37</f>
        <v>81.781841596452011</v>
      </c>
      <c r="F15" s="31">
        <f t="shared" si="0"/>
        <v>4.6333555922634939E-2</v>
      </c>
      <c r="G15" s="77"/>
      <c r="I15" s="82"/>
    </row>
    <row r="16" spans="1:9" ht="43.5" customHeight="1" thickBot="1" x14ac:dyDescent="0.35">
      <c r="A16" s="76"/>
      <c r="B16" s="76"/>
      <c r="C16" s="26" t="s">
        <v>28</v>
      </c>
      <c r="D16" s="32">
        <f>+'[2]SITC rev 4 (1 digit)'!G38</f>
        <v>6.6171073099999997</v>
      </c>
      <c r="E16" s="33">
        <f>+'[2]SITC rev 4 (1 digit)'!K38</f>
        <v>11.520466950000028</v>
      </c>
      <c r="F16" s="34">
        <f t="shared" si="0"/>
        <v>-0.42562160555480055</v>
      </c>
      <c r="G16" s="80"/>
      <c r="I16" s="82"/>
    </row>
    <row r="17" spans="1:59" ht="25.5" customHeight="1" thickBot="1" x14ac:dyDescent="0.35">
      <c r="A17" s="76"/>
      <c r="B17" s="76"/>
      <c r="C17" s="35" t="s">
        <v>12</v>
      </c>
      <c r="D17" s="36">
        <f>SUM(D8:D16)</f>
        <v>327.89405199621177</v>
      </c>
      <c r="E17" s="36">
        <f>SUM(E8:E16)</f>
        <v>312.70242112616256</v>
      </c>
      <c r="F17" s="37">
        <f t="shared" si="0"/>
        <v>4.8581750071963824E-2</v>
      </c>
      <c r="G17" s="77"/>
      <c r="I17" s="82"/>
    </row>
    <row r="18" spans="1:59" ht="25.5" customHeight="1" thickBot="1" x14ac:dyDescent="0.4">
      <c r="A18" s="76"/>
      <c r="B18" s="76"/>
      <c r="C18" s="35" t="s">
        <v>29</v>
      </c>
      <c r="D18" s="38">
        <f>+'[2]SITC rev 4 (1 digit)'!G40</f>
        <v>52.39610036842106</v>
      </c>
      <c r="E18" s="39">
        <f>+'[2]SITC rev 4 (1 digit)'!K40</f>
        <v>70.77080554917562</v>
      </c>
      <c r="F18" s="37">
        <f t="shared" si="0"/>
        <v>-0.25963679568387504</v>
      </c>
      <c r="G18" s="77"/>
      <c r="I18" s="82"/>
    </row>
    <row r="19" spans="1:59" ht="25.5" customHeight="1" thickBot="1" x14ac:dyDescent="0.35">
      <c r="A19" s="70"/>
      <c r="B19" s="70"/>
      <c r="C19" s="35" t="s">
        <v>30</v>
      </c>
      <c r="D19" s="40">
        <f>+D17+D18</f>
        <v>380.29015236463283</v>
      </c>
      <c r="E19" s="40">
        <f>+E17+E18</f>
        <v>383.4732266753382</v>
      </c>
      <c r="F19" s="37">
        <f t="shared" si="0"/>
        <v>-8.3006428852991782E-3</v>
      </c>
      <c r="G19" s="77"/>
    </row>
    <row r="20" spans="1:59" s="1" customFormat="1" ht="20.25" customHeight="1" x14ac:dyDescent="0.3">
      <c r="A20" s="81"/>
      <c r="B20" s="81"/>
      <c r="C20" s="41" t="s">
        <v>31</v>
      </c>
      <c r="D20" s="42"/>
      <c r="E20" s="43"/>
      <c r="F20" s="4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s="1" customFormat="1" ht="16.5" customHeight="1" thickBot="1" x14ac:dyDescent="0.35">
      <c r="A21" s="81"/>
      <c r="B21" s="81"/>
      <c r="C21" s="45"/>
      <c r="D21" s="46"/>
      <c r="E21" s="47"/>
      <c r="F21" s="4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s="3" customFormat="1" ht="18.75" customHeight="1" x14ac:dyDescent="0.25">
      <c r="C22" s="65"/>
      <c r="D22" s="202"/>
    </row>
    <row r="23" spans="1:59" s="3" customFormat="1" x14ac:dyDescent="0.25">
      <c r="C23" s="65"/>
      <c r="D23" s="65"/>
      <c r="E23" s="65"/>
    </row>
    <row r="24" spans="1:59" s="3" customFormat="1" x14ac:dyDescent="0.25">
      <c r="C24" s="65"/>
      <c r="D24" s="65"/>
      <c r="E24" s="65"/>
    </row>
    <row r="25" spans="1:59" s="3" customFormat="1" x14ac:dyDescent="0.25">
      <c r="C25" s="65"/>
      <c r="D25" s="65"/>
      <c r="E25" s="65"/>
      <c r="F25" s="65"/>
      <c r="G25" s="65"/>
      <c r="H25" s="65"/>
      <c r="I25" s="65"/>
      <c r="J25" s="65"/>
    </row>
    <row r="26" spans="1:59" s="3" customFormat="1" x14ac:dyDescent="0.25">
      <c r="C26" s="65"/>
      <c r="D26" s="202"/>
    </row>
    <row r="27" spans="1:59" s="3" customFormat="1" x14ac:dyDescent="0.25">
      <c r="C27" s="65"/>
      <c r="D27" s="202"/>
    </row>
    <row r="28" spans="1:59" s="3" customFormat="1" x14ac:dyDescent="0.25">
      <c r="C28" s="65"/>
      <c r="D28" s="202"/>
    </row>
    <row r="29" spans="1:59" s="3" customFormat="1" x14ac:dyDescent="0.25">
      <c r="C29" s="65"/>
      <c r="D29" s="202"/>
    </row>
    <row r="30" spans="1:59" s="3" customFormat="1" x14ac:dyDescent="0.25">
      <c r="C30" s="65"/>
      <c r="D30" s="202"/>
    </row>
    <row r="31" spans="1:59" s="3" customFormat="1" x14ac:dyDescent="0.25">
      <c r="C31" s="65"/>
      <c r="D31" s="202"/>
    </row>
    <row r="32" spans="1:59" s="3" customFormat="1" x14ac:dyDescent="0.25">
      <c r="C32" s="65"/>
      <c r="D32" s="202"/>
    </row>
    <row r="33" spans="3:4" s="3" customFormat="1" x14ac:dyDescent="0.25">
      <c r="C33" s="65"/>
      <c r="D33" s="202"/>
    </row>
    <row r="34" spans="3:4" s="3" customFormat="1" x14ac:dyDescent="0.25">
      <c r="C34" s="65"/>
      <c r="D34" s="202"/>
    </row>
    <row r="35" spans="3:4" s="3" customFormat="1" x14ac:dyDescent="0.25">
      <c r="C35" s="65"/>
      <c r="D35" s="202"/>
    </row>
    <row r="36" spans="3:4" s="3" customFormat="1" x14ac:dyDescent="0.25">
      <c r="C36" s="65"/>
      <c r="D36" s="202"/>
    </row>
    <row r="37" spans="3:4" s="3" customFormat="1" x14ac:dyDescent="0.25">
      <c r="C37" s="65"/>
      <c r="D37" s="202"/>
    </row>
    <row r="38" spans="3:4" s="3" customFormat="1" x14ac:dyDescent="0.25">
      <c r="C38" s="65"/>
      <c r="D38" s="202"/>
    </row>
    <row r="39" spans="3:4" s="3" customFormat="1" x14ac:dyDescent="0.25">
      <c r="C39" s="65"/>
      <c r="D39" s="202"/>
    </row>
    <row r="40" spans="3:4" s="3" customFormat="1" x14ac:dyDescent="0.25">
      <c r="C40" s="65"/>
      <c r="D40" s="202"/>
    </row>
    <row r="41" spans="3:4" s="3" customFormat="1" x14ac:dyDescent="0.25">
      <c r="C41" s="65"/>
      <c r="D41" s="202"/>
    </row>
    <row r="42" spans="3:4" s="3" customFormat="1" x14ac:dyDescent="0.25">
      <c r="C42" s="65"/>
      <c r="D42" s="202"/>
    </row>
    <row r="43" spans="3:4" s="3" customFormat="1" x14ac:dyDescent="0.25">
      <c r="C43" s="65"/>
      <c r="D43" s="202"/>
    </row>
    <row r="44" spans="3:4" s="3" customFormat="1" x14ac:dyDescent="0.25">
      <c r="C44" s="65"/>
      <c r="D44" s="202"/>
    </row>
    <row r="45" spans="3:4" s="3" customFormat="1" x14ac:dyDescent="0.25">
      <c r="C45" s="65"/>
      <c r="D45" s="202"/>
    </row>
    <row r="46" spans="3:4" s="3" customFormat="1" x14ac:dyDescent="0.25">
      <c r="C46" s="65"/>
      <c r="D46" s="202"/>
    </row>
    <row r="47" spans="3:4" s="3" customFormat="1" x14ac:dyDescent="0.25">
      <c r="C47" s="65"/>
      <c r="D47" s="202"/>
    </row>
    <row r="48" spans="3:4" s="3" customFormat="1" x14ac:dyDescent="0.25">
      <c r="C48" s="65"/>
      <c r="D48" s="202"/>
    </row>
    <row r="49" spans="3:4" s="3" customFormat="1" x14ac:dyDescent="0.25">
      <c r="C49" s="65"/>
      <c r="D49" s="202"/>
    </row>
    <row r="50" spans="3:4" s="3" customFormat="1" x14ac:dyDescent="0.25">
      <c r="C50" s="65"/>
      <c r="D50" s="202"/>
    </row>
    <row r="51" spans="3:4" s="3" customFormat="1" x14ac:dyDescent="0.25">
      <c r="C51" s="65"/>
      <c r="D51" s="202"/>
    </row>
    <row r="52" spans="3:4" s="3" customFormat="1" x14ac:dyDescent="0.25">
      <c r="C52" s="65"/>
      <c r="D52" s="202"/>
    </row>
    <row r="53" spans="3:4" s="3" customFormat="1" x14ac:dyDescent="0.25">
      <c r="C53" s="65"/>
      <c r="D53" s="202"/>
    </row>
    <row r="54" spans="3:4" s="3" customFormat="1" x14ac:dyDescent="0.25">
      <c r="C54" s="65"/>
      <c r="D54" s="202"/>
    </row>
    <row r="55" spans="3:4" s="3" customFormat="1" x14ac:dyDescent="0.25">
      <c r="C55" s="65"/>
      <c r="D55" s="202"/>
    </row>
    <row r="56" spans="3:4" s="3" customFormat="1" x14ac:dyDescent="0.25">
      <c r="C56" s="65"/>
      <c r="D56" s="202"/>
    </row>
    <row r="57" spans="3:4" s="3" customFormat="1" x14ac:dyDescent="0.25">
      <c r="C57" s="65"/>
      <c r="D57" s="202"/>
    </row>
    <row r="58" spans="3:4" s="3" customFormat="1" x14ac:dyDescent="0.25">
      <c r="C58" s="65"/>
      <c r="D58" s="202"/>
    </row>
    <row r="59" spans="3:4" s="3" customFormat="1" x14ac:dyDescent="0.25">
      <c r="C59" s="65"/>
      <c r="D59" s="202"/>
    </row>
    <row r="60" spans="3:4" s="3" customFormat="1" x14ac:dyDescent="0.25">
      <c r="C60" s="65"/>
      <c r="D60" s="202"/>
    </row>
    <row r="61" spans="3:4" s="3" customFormat="1" x14ac:dyDescent="0.25">
      <c r="C61" s="65"/>
      <c r="D61" s="202"/>
    </row>
    <row r="62" spans="3:4" s="3" customFormat="1" x14ac:dyDescent="0.25">
      <c r="C62" s="65"/>
      <c r="D62" s="202"/>
    </row>
    <row r="63" spans="3:4" s="3" customFormat="1" x14ac:dyDescent="0.25">
      <c r="C63" s="65"/>
      <c r="D63" s="202"/>
    </row>
    <row r="64" spans="3:4" s="3" customFormat="1" x14ac:dyDescent="0.25">
      <c r="C64" s="65"/>
      <c r="D64" s="202"/>
    </row>
    <row r="65" spans="3:4" s="3" customFormat="1" x14ac:dyDescent="0.25">
      <c r="C65" s="65"/>
      <c r="D65" s="202"/>
    </row>
    <row r="66" spans="3:4" s="3" customFormat="1" x14ac:dyDescent="0.25">
      <c r="C66" s="65"/>
      <c r="D66" s="202"/>
    </row>
    <row r="67" spans="3:4" s="3" customFormat="1" x14ac:dyDescent="0.25">
      <c r="C67" s="65"/>
      <c r="D67" s="202"/>
    </row>
    <row r="68" spans="3:4" s="3" customFormat="1" x14ac:dyDescent="0.25">
      <c r="C68" s="65"/>
      <c r="D68" s="202"/>
    </row>
    <row r="69" spans="3:4" s="3" customFormat="1" x14ac:dyDescent="0.25">
      <c r="C69" s="65"/>
      <c r="D69" s="202"/>
    </row>
    <row r="70" spans="3:4" s="3" customFormat="1" x14ac:dyDescent="0.25">
      <c r="C70" s="65"/>
      <c r="D70" s="202"/>
    </row>
    <row r="71" spans="3:4" s="3" customFormat="1" x14ac:dyDescent="0.25">
      <c r="C71" s="65"/>
      <c r="D71" s="202"/>
    </row>
    <row r="72" spans="3:4" s="3" customFormat="1" x14ac:dyDescent="0.25">
      <c r="C72" s="65"/>
      <c r="D72" s="202"/>
    </row>
    <row r="73" spans="3:4" s="3" customFormat="1" x14ac:dyDescent="0.25">
      <c r="C73" s="65"/>
      <c r="D73" s="202"/>
    </row>
    <row r="74" spans="3:4" s="3" customFormat="1" x14ac:dyDescent="0.25">
      <c r="C74" s="65"/>
      <c r="D74" s="202"/>
    </row>
    <row r="75" spans="3:4" s="3" customFormat="1" x14ac:dyDescent="0.25">
      <c r="C75" s="65"/>
      <c r="D75" s="202"/>
    </row>
    <row r="76" spans="3:4" s="3" customFormat="1" x14ac:dyDescent="0.25">
      <c r="C76" s="65"/>
      <c r="D76" s="202"/>
    </row>
    <row r="77" spans="3:4" s="3" customFormat="1" x14ac:dyDescent="0.25">
      <c r="C77" s="65"/>
      <c r="D77" s="202"/>
    </row>
    <row r="78" spans="3:4" s="3" customFormat="1" x14ac:dyDescent="0.25">
      <c r="C78" s="65"/>
      <c r="D78" s="202"/>
    </row>
    <row r="79" spans="3:4" s="3" customFormat="1" x14ac:dyDescent="0.25">
      <c r="C79" s="65"/>
      <c r="D79" s="202"/>
    </row>
    <row r="80" spans="3:4" s="3" customFormat="1" x14ac:dyDescent="0.25">
      <c r="C80" s="65"/>
      <c r="D80" s="202"/>
    </row>
    <row r="81" spans="3:4" s="3" customFormat="1" x14ac:dyDescent="0.25">
      <c r="C81" s="65"/>
      <c r="D81" s="202"/>
    </row>
    <row r="82" spans="3:4" s="3" customFormat="1" x14ac:dyDescent="0.25">
      <c r="C82" s="65"/>
      <c r="D82" s="202"/>
    </row>
    <row r="83" spans="3:4" s="3" customFormat="1" x14ac:dyDescent="0.25">
      <c r="C83" s="65"/>
      <c r="D83" s="202"/>
    </row>
    <row r="84" spans="3:4" s="3" customFormat="1" x14ac:dyDescent="0.25">
      <c r="C84" s="65"/>
      <c r="D84" s="202"/>
    </row>
    <row r="85" spans="3:4" s="3" customFormat="1" x14ac:dyDescent="0.25">
      <c r="C85" s="65"/>
      <c r="D85" s="202"/>
    </row>
    <row r="86" spans="3:4" s="3" customFormat="1" x14ac:dyDescent="0.25">
      <c r="C86" s="65"/>
      <c r="D86" s="202"/>
    </row>
    <row r="87" spans="3:4" s="3" customFormat="1" x14ac:dyDescent="0.25">
      <c r="C87" s="65"/>
      <c r="D87" s="202"/>
    </row>
    <row r="88" spans="3:4" s="3" customFormat="1" x14ac:dyDescent="0.25">
      <c r="C88" s="65"/>
      <c r="D88" s="202"/>
    </row>
    <row r="89" spans="3:4" s="3" customFormat="1" x14ac:dyDescent="0.25">
      <c r="C89" s="65"/>
      <c r="D89" s="202"/>
    </row>
    <row r="90" spans="3:4" s="3" customFormat="1" x14ac:dyDescent="0.25">
      <c r="C90" s="65"/>
      <c r="D90" s="202"/>
    </row>
    <row r="91" spans="3:4" s="3" customFormat="1" x14ac:dyDescent="0.25">
      <c r="C91" s="65"/>
      <c r="D91" s="202"/>
    </row>
    <row r="92" spans="3:4" s="3" customFormat="1" x14ac:dyDescent="0.25">
      <c r="C92" s="65"/>
      <c r="D92" s="202"/>
    </row>
    <row r="93" spans="3:4" s="3" customFormat="1" x14ac:dyDescent="0.25">
      <c r="C93" s="65"/>
      <c r="D93" s="202"/>
    </row>
    <row r="94" spans="3:4" s="3" customFormat="1" x14ac:dyDescent="0.25">
      <c r="C94" s="65"/>
      <c r="D94" s="202"/>
    </row>
    <row r="95" spans="3:4" s="3" customFormat="1" x14ac:dyDescent="0.25">
      <c r="C95" s="65"/>
      <c r="D95" s="202"/>
    </row>
    <row r="96" spans="3:4" s="3" customFormat="1" x14ac:dyDescent="0.25">
      <c r="C96" s="65"/>
      <c r="D96" s="202"/>
    </row>
    <row r="97" spans="3:4" s="3" customFormat="1" x14ac:dyDescent="0.25">
      <c r="C97" s="65"/>
      <c r="D97" s="202"/>
    </row>
    <row r="98" spans="3:4" s="3" customFormat="1" x14ac:dyDescent="0.25">
      <c r="C98" s="65"/>
      <c r="D98" s="202"/>
    </row>
    <row r="99" spans="3:4" s="3" customFormat="1" x14ac:dyDescent="0.25">
      <c r="C99" s="65"/>
      <c r="D99" s="202"/>
    </row>
    <row r="100" spans="3:4" s="3" customFormat="1" x14ac:dyDescent="0.25">
      <c r="C100" s="65"/>
      <c r="D100" s="202"/>
    </row>
    <row r="101" spans="3:4" s="3" customFormat="1" x14ac:dyDescent="0.25">
      <c r="C101" s="65"/>
      <c r="D101" s="202"/>
    </row>
    <row r="102" spans="3:4" s="3" customFormat="1" x14ac:dyDescent="0.25">
      <c r="C102" s="65"/>
      <c r="D102" s="202"/>
    </row>
    <row r="103" spans="3:4" s="3" customFormat="1" x14ac:dyDescent="0.25">
      <c r="C103" s="65"/>
      <c r="D103" s="202"/>
    </row>
    <row r="104" spans="3:4" s="3" customFormat="1" x14ac:dyDescent="0.25">
      <c r="C104" s="65"/>
      <c r="D104" s="202"/>
    </row>
    <row r="105" spans="3:4" s="3" customFormat="1" x14ac:dyDescent="0.25">
      <c r="C105" s="65"/>
      <c r="D105" s="202"/>
    </row>
    <row r="106" spans="3:4" s="3" customFormat="1" x14ac:dyDescent="0.25">
      <c r="C106" s="65"/>
      <c r="D106" s="202"/>
    </row>
    <row r="107" spans="3:4" s="3" customFormat="1" x14ac:dyDescent="0.25">
      <c r="C107" s="65"/>
      <c r="D107" s="202"/>
    </row>
    <row r="108" spans="3:4" s="3" customFormat="1" x14ac:dyDescent="0.25">
      <c r="C108" s="65"/>
      <c r="D108" s="202"/>
    </row>
    <row r="109" spans="3:4" s="3" customFormat="1" x14ac:dyDescent="0.25">
      <c r="C109" s="65"/>
      <c r="D109" s="202"/>
    </row>
    <row r="110" spans="3:4" s="3" customFormat="1" x14ac:dyDescent="0.25">
      <c r="C110" s="65"/>
      <c r="D110" s="202"/>
    </row>
    <row r="111" spans="3:4" s="3" customFormat="1" x14ac:dyDescent="0.25">
      <c r="C111" s="65"/>
      <c r="D111" s="202"/>
    </row>
    <row r="112" spans="3:4" s="3" customFormat="1" x14ac:dyDescent="0.25">
      <c r="C112" s="65"/>
      <c r="D112" s="202"/>
    </row>
    <row r="113" spans="3:4" s="3" customFormat="1" x14ac:dyDescent="0.25">
      <c r="C113" s="65"/>
      <c r="D113" s="202"/>
    </row>
    <row r="114" spans="3:4" s="3" customFormat="1" x14ac:dyDescent="0.25">
      <c r="C114" s="65"/>
      <c r="D114" s="202"/>
    </row>
    <row r="115" spans="3:4" s="3" customFormat="1" x14ac:dyDescent="0.25">
      <c r="C115" s="65"/>
      <c r="D115" s="202"/>
    </row>
    <row r="116" spans="3:4" s="3" customFormat="1" x14ac:dyDescent="0.25">
      <c r="C116" s="65"/>
      <c r="D116" s="202"/>
    </row>
    <row r="117" spans="3:4" s="3" customFormat="1" x14ac:dyDescent="0.25">
      <c r="C117" s="65"/>
      <c r="D117" s="202"/>
    </row>
    <row r="118" spans="3:4" s="3" customFormat="1" x14ac:dyDescent="0.25">
      <c r="C118" s="65"/>
      <c r="D118" s="202"/>
    </row>
    <row r="119" spans="3:4" s="3" customFormat="1" x14ac:dyDescent="0.25">
      <c r="C119" s="65"/>
      <c r="D119" s="202"/>
    </row>
    <row r="120" spans="3:4" s="3" customFormat="1" x14ac:dyDescent="0.25">
      <c r="C120" s="65"/>
      <c r="D120" s="202"/>
    </row>
    <row r="121" spans="3:4" s="3" customFormat="1" x14ac:dyDescent="0.25">
      <c r="C121" s="65"/>
      <c r="D121" s="202"/>
    </row>
    <row r="122" spans="3:4" s="3" customFormat="1" x14ac:dyDescent="0.25">
      <c r="C122" s="65"/>
      <c r="D122" s="202"/>
    </row>
    <row r="123" spans="3:4" s="3" customFormat="1" x14ac:dyDescent="0.25">
      <c r="C123" s="65"/>
      <c r="D123" s="202"/>
    </row>
    <row r="124" spans="3:4" s="3" customFormat="1" x14ac:dyDescent="0.25">
      <c r="C124" s="65"/>
      <c r="D124" s="202"/>
    </row>
    <row r="125" spans="3:4" s="3" customFormat="1" x14ac:dyDescent="0.25">
      <c r="C125" s="65"/>
      <c r="D125" s="202"/>
    </row>
    <row r="126" spans="3:4" s="3" customFormat="1" x14ac:dyDescent="0.25">
      <c r="C126" s="65"/>
      <c r="D126" s="202"/>
    </row>
    <row r="127" spans="3:4" s="3" customFormat="1" x14ac:dyDescent="0.25">
      <c r="C127" s="65"/>
      <c r="D127" s="202"/>
    </row>
    <row r="128" spans="3:4" s="3" customFormat="1" x14ac:dyDescent="0.25">
      <c r="C128" s="65"/>
      <c r="D128" s="202"/>
    </row>
    <row r="129" spans="3:4" s="3" customFormat="1" x14ac:dyDescent="0.25">
      <c r="C129" s="65"/>
      <c r="D129" s="202"/>
    </row>
    <row r="130" spans="3:4" s="3" customFormat="1" x14ac:dyDescent="0.25">
      <c r="C130" s="65"/>
      <c r="D130" s="202"/>
    </row>
    <row r="131" spans="3:4" s="3" customFormat="1" x14ac:dyDescent="0.25">
      <c r="C131" s="65"/>
      <c r="D131" s="202"/>
    </row>
    <row r="132" spans="3:4" s="3" customFormat="1" x14ac:dyDescent="0.25">
      <c r="C132" s="65"/>
      <c r="D132" s="202"/>
    </row>
    <row r="133" spans="3:4" s="3" customFormat="1" x14ac:dyDescent="0.25">
      <c r="C133" s="65"/>
      <c r="D133" s="202"/>
    </row>
    <row r="134" spans="3:4" s="3" customFormat="1" x14ac:dyDescent="0.25">
      <c r="C134" s="65"/>
      <c r="D134" s="202"/>
    </row>
    <row r="135" spans="3:4" s="3" customFormat="1" x14ac:dyDescent="0.25">
      <c r="C135" s="65"/>
      <c r="D135" s="202"/>
    </row>
    <row r="136" spans="3:4" s="3" customFormat="1" x14ac:dyDescent="0.25">
      <c r="C136" s="65"/>
      <c r="D136" s="202"/>
    </row>
    <row r="137" spans="3:4" s="3" customFormat="1" x14ac:dyDescent="0.25">
      <c r="C137" s="65"/>
      <c r="D137" s="202"/>
    </row>
    <row r="138" spans="3:4" s="3" customFormat="1" x14ac:dyDescent="0.25">
      <c r="C138" s="65"/>
      <c r="D138" s="202"/>
    </row>
    <row r="139" spans="3:4" s="3" customFormat="1" x14ac:dyDescent="0.25">
      <c r="C139" s="65"/>
      <c r="D139" s="202"/>
    </row>
    <row r="140" spans="3:4" s="3" customFormat="1" x14ac:dyDescent="0.25">
      <c r="C140" s="65"/>
      <c r="D140" s="202"/>
    </row>
    <row r="141" spans="3:4" s="3" customFormat="1" x14ac:dyDescent="0.25">
      <c r="C141" s="65"/>
      <c r="D141" s="202"/>
    </row>
    <row r="142" spans="3:4" s="3" customFormat="1" x14ac:dyDescent="0.25">
      <c r="C142" s="65"/>
      <c r="D142" s="202"/>
    </row>
    <row r="143" spans="3:4" s="3" customFormat="1" x14ac:dyDescent="0.25">
      <c r="C143" s="65"/>
      <c r="D143" s="202"/>
    </row>
    <row r="144" spans="3:4" s="3" customFormat="1" x14ac:dyDescent="0.25">
      <c r="C144" s="65"/>
      <c r="D144" s="202"/>
    </row>
    <row r="145" spans="3:4" s="3" customFormat="1" x14ac:dyDescent="0.25">
      <c r="C145" s="65"/>
      <c r="D145" s="202"/>
    </row>
    <row r="146" spans="3:4" s="3" customFormat="1" x14ac:dyDescent="0.25">
      <c r="C146" s="65"/>
      <c r="D146" s="202"/>
    </row>
    <row r="147" spans="3:4" s="3" customFormat="1" x14ac:dyDescent="0.25">
      <c r="C147" s="65"/>
      <c r="D147" s="202"/>
    </row>
    <row r="148" spans="3:4" s="3" customFormat="1" x14ac:dyDescent="0.25">
      <c r="C148" s="65"/>
      <c r="D148" s="202"/>
    </row>
    <row r="149" spans="3:4" s="3" customFormat="1" x14ac:dyDescent="0.25">
      <c r="C149" s="65"/>
      <c r="D149" s="202"/>
    </row>
    <row r="150" spans="3:4" s="3" customFormat="1" x14ac:dyDescent="0.25">
      <c r="C150" s="65"/>
      <c r="D150" s="202"/>
    </row>
    <row r="151" spans="3:4" s="3" customFormat="1" x14ac:dyDescent="0.25">
      <c r="C151" s="65"/>
      <c r="D151" s="202"/>
    </row>
    <row r="152" spans="3:4" s="3" customFormat="1" x14ac:dyDescent="0.25">
      <c r="C152" s="65"/>
      <c r="D152" s="202"/>
    </row>
    <row r="153" spans="3:4" s="3" customFormat="1" x14ac:dyDescent="0.25">
      <c r="C153" s="65"/>
      <c r="D153" s="202"/>
    </row>
    <row r="154" spans="3:4" s="3" customFormat="1" x14ac:dyDescent="0.25">
      <c r="C154" s="65"/>
      <c r="D154" s="202"/>
    </row>
    <row r="155" spans="3:4" s="3" customFormat="1" x14ac:dyDescent="0.25">
      <c r="C155" s="65"/>
      <c r="D155" s="202"/>
    </row>
    <row r="156" spans="3:4" s="3" customFormat="1" x14ac:dyDescent="0.25">
      <c r="C156" s="65"/>
      <c r="D156" s="202"/>
    </row>
    <row r="157" spans="3:4" s="3" customFormat="1" x14ac:dyDescent="0.25">
      <c r="C157" s="65"/>
      <c r="D157" s="202"/>
    </row>
    <row r="158" spans="3:4" s="3" customFormat="1" x14ac:dyDescent="0.25">
      <c r="C158" s="65"/>
      <c r="D158" s="202"/>
    </row>
    <row r="159" spans="3:4" s="3" customFormat="1" x14ac:dyDescent="0.25">
      <c r="C159" s="65"/>
      <c r="D159" s="202"/>
    </row>
    <row r="160" spans="3:4" s="3" customFormat="1" x14ac:dyDescent="0.25">
      <c r="C160" s="65"/>
      <c r="D160" s="202"/>
    </row>
    <row r="161" spans="3:4" s="3" customFormat="1" x14ac:dyDescent="0.25">
      <c r="C161" s="65"/>
      <c r="D161" s="202"/>
    </row>
    <row r="162" spans="3:4" s="3" customFormat="1" x14ac:dyDescent="0.25">
      <c r="C162" s="65"/>
      <c r="D162" s="202"/>
    </row>
    <row r="163" spans="3:4" s="3" customFormat="1" x14ac:dyDescent="0.25">
      <c r="C163" s="65"/>
      <c r="D163" s="202"/>
    </row>
    <row r="164" spans="3:4" s="3" customFormat="1" x14ac:dyDescent="0.25">
      <c r="C164" s="65"/>
      <c r="D164" s="202"/>
    </row>
    <row r="165" spans="3:4" s="3" customFormat="1" x14ac:dyDescent="0.25">
      <c r="C165" s="65"/>
      <c r="D165" s="202"/>
    </row>
    <row r="166" spans="3:4" s="3" customFormat="1" x14ac:dyDescent="0.25">
      <c r="C166" s="65"/>
      <c r="D166" s="202"/>
    </row>
    <row r="167" spans="3:4" s="3" customFormat="1" x14ac:dyDescent="0.25">
      <c r="C167" s="65"/>
      <c r="D167" s="202"/>
    </row>
    <row r="168" spans="3:4" s="3" customFormat="1" x14ac:dyDescent="0.25">
      <c r="C168" s="65"/>
      <c r="D168" s="202"/>
    </row>
    <row r="169" spans="3:4" s="3" customFormat="1" x14ac:dyDescent="0.25">
      <c r="C169" s="65"/>
      <c r="D169" s="202"/>
    </row>
    <row r="170" spans="3:4" s="3" customFormat="1" x14ac:dyDescent="0.25">
      <c r="C170" s="65"/>
      <c r="D170" s="202"/>
    </row>
    <row r="171" spans="3:4" s="3" customFormat="1" x14ac:dyDescent="0.25">
      <c r="C171" s="65"/>
      <c r="D171" s="202"/>
    </row>
    <row r="172" spans="3:4" s="3" customFormat="1" x14ac:dyDescent="0.25">
      <c r="C172" s="65"/>
      <c r="D172" s="202"/>
    </row>
    <row r="173" spans="3:4" s="3" customFormat="1" x14ac:dyDescent="0.25">
      <c r="C173" s="65"/>
      <c r="D173" s="202"/>
    </row>
    <row r="174" spans="3:4" s="3" customFormat="1" x14ac:dyDescent="0.25">
      <c r="C174" s="65"/>
      <c r="D174" s="202"/>
    </row>
    <row r="175" spans="3:4" s="3" customFormat="1" x14ac:dyDescent="0.25">
      <c r="C175" s="65"/>
      <c r="D175" s="202"/>
    </row>
    <row r="176" spans="3:4" s="3" customFormat="1" x14ac:dyDescent="0.25">
      <c r="C176" s="65"/>
      <c r="D176" s="202"/>
    </row>
    <row r="177" spans="3:4" s="3" customFormat="1" x14ac:dyDescent="0.25">
      <c r="C177" s="65"/>
      <c r="D177" s="202"/>
    </row>
    <row r="178" spans="3:4" s="3" customFormat="1" x14ac:dyDescent="0.25">
      <c r="C178" s="65"/>
      <c r="D178" s="202"/>
    </row>
    <row r="179" spans="3:4" s="3" customFormat="1" x14ac:dyDescent="0.25">
      <c r="C179" s="65"/>
      <c r="D179" s="202"/>
    </row>
    <row r="180" spans="3:4" s="3" customFormat="1" x14ac:dyDescent="0.25">
      <c r="C180" s="65"/>
      <c r="D180" s="202"/>
    </row>
    <row r="181" spans="3:4" s="3" customFormat="1" x14ac:dyDescent="0.25">
      <c r="C181" s="65"/>
      <c r="D181" s="202"/>
    </row>
    <row r="182" spans="3:4" s="3" customFormat="1" x14ac:dyDescent="0.25">
      <c r="C182" s="65"/>
      <c r="D182" s="202"/>
    </row>
    <row r="183" spans="3:4" s="3" customFormat="1" x14ac:dyDescent="0.25">
      <c r="C183" s="65"/>
      <c r="D183" s="202"/>
    </row>
    <row r="184" spans="3:4" s="3" customFormat="1" x14ac:dyDescent="0.25">
      <c r="C184" s="65"/>
      <c r="D184" s="202"/>
    </row>
    <row r="185" spans="3:4" s="3" customFormat="1" x14ac:dyDescent="0.25">
      <c r="C185" s="65"/>
      <c r="D185" s="202"/>
    </row>
    <row r="186" spans="3:4" s="3" customFormat="1" x14ac:dyDescent="0.25">
      <c r="C186" s="65"/>
      <c r="D186" s="202"/>
    </row>
    <row r="187" spans="3:4" s="3" customFormat="1" x14ac:dyDescent="0.25">
      <c r="C187" s="65"/>
      <c r="D187" s="202"/>
    </row>
    <row r="188" spans="3:4" s="3" customFormat="1" x14ac:dyDescent="0.25">
      <c r="C188" s="65"/>
      <c r="D188" s="202"/>
    </row>
    <row r="189" spans="3:4" s="3" customFormat="1" x14ac:dyDescent="0.25">
      <c r="C189" s="65"/>
      <c r="D189" s="202"/>
    </row>
    <row r="190" spans="3:4" s="3" customFormat="1" x14ac:dyDescent="0.25">
      <c r="C190" s="65"/>
      <c r="D190" s="202"/>
    </row>
    <row r="191" spans="3:4" s="3" customFormat="1" x14ac:dyDescent="0.25">
      <c r="C191" s="65"/>
      <c r="D191" s="202"/>
    </row>
    <row r="192" spans="3:4" s="3" customFormat="1" x14ac:dyDescent="0.25">
      <c r="C192" s="65"/>
      <c r="D192" s="202"/>
    </row>
    <row r="193" spans="3:4" s="3" customFormat="1" x14ac:dyDescent="0.25">
      <c r="C193" s="65"/>
      <c r="D193" s="202"/>
    </row>
    <row r="194" spans="3:4" s="3" customFormat="1" x14ac:dyDescent="0.25">
      <c r="C194" s="65"/>
      <c r="D194" s="202"/>
    </row>
    <row r="195" spans="3:4" s="3" customFormat="1" x14ac:dyDescent="0.25">
      <c r="C195" s="65"/>
      <c r="D195" s="202"/>
    </row>
    <row r="196" spans="3:4" s="3" customFormat="1" x14ac:dyDescent="0.25">
      <c r="C196" s="65"/>
      <c r="D196" s="202"/>
    </row>
    <row r="197" spans="3:4" s="3" customFormat="1" x14ac:dyDescent="0.25">
      <c r="C197" s="65"/>
      <c r="D197" s="202"/>
    </row>
    <row r="198" spans="3:4" s="3" customFormat="1" x14ac:dyDescent="0.25">
      <c r="C198" s="65"/>
      <c r="D198" s="202"/>
    </row>
    <row r="199" spans="3:4" s="3" customFormat="1" x14ac:dyDescent="0.25">
      <c r="C199" s="65"/>
      <c r="D199" s="202"/>
    </row>
    <row r="200" spans="3:4" s="3" customFormat="1" x14ac:dyDescent="0.25">
      <c r="C200" s="65"/>
      <c r="D200" s="202"/>
    </row>
    <row r="201" spans="3:4" s="3" customFormat="1" x14ac:dyDescent="0.25">
      <c r="C201" s="65"/>
      <c r="D201" s="202"/>
    </row>
    <row r="202" spans="3:4" s="3" customFormat="1" x14ac:dyDescent="0.25">
      <c r="C202" s="65"/>
      <c r="D202" s="202"/>
    </row>
    <row r="203" spans="3:4" s="3" customFormat="1" x14ac:dyDescent="0.25">
      <c r="C203" s="65"/>
      <c r="D203" s="202"/>
    </row>
    <row r="204" spans="3:4" s="3" customFormat="1" x14ac:dyDescent="0.25">
      <c r="C204" s="65"/>
      <c r="D204" s="202"/>
    </row>
    <row r="205" spans="3:4" s="3" customFormat="1" x14ac:dyDescent="0.25">
      <c r="C205" s="65"/>
      <c r="D205" s="202"/>
    </row>
    <row r="206" spans="3:4" s="3" customFormat="1" x14ac:dyDescent="0.25">
      <c r="C206" s="65"/>
      <c r="D206" s="202"/>
    </row>
    <row r="207" spans="3:4" s="3" customFormat="1" x14ac:dyDescent="0.25">
      <c r="C207" s="65"/>
      <c r="D207" s="202"/>
    </row>
    <row r="208" spans="3:4" s="3" customFormat="1" x14ac:dyDescent="0.25">
      <c r="C208" s="65"/>
      <c r="D208" s="202"/>
    </row>
    <row r="209" spans="3:4" s="3" customFormat="1" x14ac:dyDescent="0.25">
      <c r="C209" s="65"/>
      <c r="D209" s="202"/>
    </row>
    <row r="210" spans="3:4" s="3" customFormat="1" x14ac:dyDescent="0.25">
      <c r="C210" s="65"/>
      <c r="D210" s="202"/>
    </row>
    <row r="211" spans="3:4" s="3" customFormat="1" x14ac:dyDescent="0.25">
      <c r="C211" s="65"/>
      <c r="D211" s="202"/>
    </row>
    <row r="212" spans="3:4" s="3" customFormat="1" x14ac:dyDescent="0.25">
      <c r="C212" s="65"/>
      <c r="D212" s="202"/>
    </row>
    <row r="213" spans="3:4" s="3" customFormat="1" x14ac:dyDescent="0.25">
      <c r="C213" s="65"/>
      <c r="D213" s="202"/>
    </row>
    <row r="214" spans="3:4" s="3" customFormat="1" x14ac:dyDescent="0.25">
      <c r="C214" s="65"/>
      <c r="D214" s="202"/>
    </row>
    <row r="215" spans="3:4" s="3" customFormat="1" x14ac:dyDescent="0.25">
      <c r="C215" s="65"/>
      <c r="D215" s="202"/>
    </row>
    <row r="216" spans="3:4" s="3" customFormat="1" x14ac:dyDescent="0.25">
      <c r="C216" s="65"/>
      <c r="D216" s="202"/>
    </row>
    <row r="217" spans="3:4" s="3" customFormat="1" x14ac:dyDescent="0.25">
      <c r="C217" s="65"/>
      <c r="D217" s="202"/>
    </row>
    <row r="218" spans="3:4" s="3" customFormat="1" x14ac:dyDescent="0.25">
      <c r="C218" s="65"/>
      <c r="D218" s="202"/>
    </row>
    <row r="219" spans="3:4" s="3" customFormat="1" x14ac:dyDescent="0.25">
      <c r="C219" s="65"/>
      <c r="D219" s="202"/>
    </row>
    <row r="220" spans="3:4" s="3" customFormat="1" x14ac:dyDescent="0.25">
      <c r="C220" s="65"/>
      <c r="D220" s="202"/>
    </row>
    <row r="221" spans="3:4" s="3" customFormat="1" x14ac:dyDescent="0.25">
      <c r="C221" s="65"/>
      <c r="D221" s="202"/>
    </row>
    <row r="222" spans="3:4" s="3" customFormat="1" x14ac:dyDescent="0.25">
      <c r="C222" s="65"/>
      <c r="D222" s="202"/>
    </row>
    <row r="223" spans="3:4" s="3" customFormat="1" x14ac:dyDescent="0.25">
      <c r="C223" s="65"/>
      <c r="D223" s="202"/>
    </row>
    <row r="224" spans="3:4" s="3" customFormat="1" x14ac:dyDescent="0.25">
      <c r="C224" s="65"/>
      <c r="D224" s="202"/>
    </row>
    <row r="225" spans="3:4" s="3" customFormat="1" x14ac:dyDescent="0.25">
      <c r="C225" s="65"/>
      <c r="D225" s="202"/>
    </row>
    <row r="226" spans="3:4" s="3" customFormat="1" x14ac:dyDescent="0.25">
      <c r="C226" s="65"/>
      <c r="D226" s="202"/>
    </row>
    <row r="227" spans="3:4" s="3" customFormat="1" x14ac:dyDescent="0.25">
      <c r="C227" s="65"/>
      <c r="D227" s="202"/>
    </row>
    <row r="228" spans="3:4" s="3" customFormat="1" x14ac:dyDescent="0.25">
      <c r="C228" s="65"/>
      <c r="D228" s="202"/>
    </row>
    <row r="229" spans="3:4" s="3" customFormat="1" x14ac:dyDescent="0.25">
      <c r="C229" s="65"/>
      <c r="D229" s="202"/>
    </row>
    <row r="230" spans="3:4" s="3" customFormat="1" x14ac:dyDescent="0.25">
      <c r="C230" s="65"/>
      <c r="D230" s="202"/>
    </row>
    <row r="231" spans="3:4" s="3" customFormat="1" x14ac:dyDescent="0.25">
      <c r="C231" s="65"/>
      <c r="D231" s="202"/>
    </row>
    <row r="232" spans="3:4" s="3" customFormat="1" x14ac:dyDescent="0.25">
      <c r="C232" s="65"/>
      <c r="D232" s="202"/>
    </row>
    <row r="233" spans="3:4" s="3" customFormat="1" x14ac:dyDescent="0.25">
      <c r="C233" s="65"/>
      <c r="D233" s="202"/>
    </row>
    <row r="234" spans="3:4" s="3" customFormat="1" x14ac:dyDescent="0.25">
      <c r="C234" s="65"/>
      <c r="D234" s="202"/>
    </row>
    <row r="235" spans="3:4" s="3" customFormat="1" x14ac:dyDescent="0.25">
      <c r="C235" s="65"/>
      <c r="D235" s="202"/>
    </row>
    <row r="236" spans="3:4" s="3" customFormat="1" x14ac:dyDescent="0.25">
      <c r="C236" s="65"/>
      <c r="D236" s="202"/>
    </row>
    <row r="237" spans="3:4" s="3" customFormat="1" x14ac:dyDescent="0.25">
      <c r="C237" s="65"/>
      <c r="D237" s="202"/>
    </row>
    <row r="238" spans="3:4" s="3" customFormat="1" x14ac:dyDescent="0.25">
      <c r="C238" s="65"/>
      <c r="D238" s="202"/>
    </row>
    <row r="239" spans="3:4" s="3" customFormat="1" x14ac:dyDescent="0.25">
      <c r="C239" s="65"/>
      <c r="D239" s="202"/>
    </row>
    <row r="240" spans="3:4" s="3" customFormat="1" x14ac:dyDescent="0.25">
      <c r="C240" s="65"/>
      <c r="D240" s="202"/>
    </row>
    <row r="241" spans="3:4" s="3" customFormat="1" x14ac:dyDescent="0.25">
      <c r="C241" s="65"/>
      <c r="D241" s="202"/>
    </row>
    <row r="242" spans="3:4" s="3" customFormat="1" x14ac:dyDescent="0.25">
      <c r="C242" s="65"/>
      <c r="D242" s="202"/>
    </row>
    <row r="243" spans="3:4" s="3" customFormat="1" x14ac:dyDescent="0.25">
      <c r="C243" s="65"/>
      <c r="D243" s="202"/>
    </row>
  </sheetData>
  <mergeCells count="3">
    <mergeCell ref="C4:F4"/>
    <mergeCell ref="C5:F5"/>
    <mergeCell ref="D6:E6"/>
  </mergeCells>
  <printOptions horizontalCentered="1" verticalCentered="1" gridLines="1"/>
  <pageMargins left="0" right="0" top="0.75" bottom="0.75" header="0.3" footer="0.3"/>
  <pageSetup paperSize="5" scale="61" orientation="landscape" r:id="rId1"/>
  <ignoredErrors>
    <ignoredError sqref="D7:E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905F-D1B5-4278-ADEF-FFDD9D287A76}">
  <dimension ref="A1:F24"/>
  <sheetViews>
    <sheetView zoomScale="85" zoomScaleNormal="85" workbookViewId="0">
      <pane xSplit="1" ySplit="1" topLeftCell="B2" activePane="bottomRight" state="frozen"/>
      <selection activeCell="F5402" sqref="F5402"/>
      <selection pane="topRight" activeCell="F5402" sqref="F5402"/>
      <selection pane="bottomLeft" activeCell="F5402" sqref="F5402"/>
      <selection pane="bottomRight" activeCell="C23" sqref="C23"/>
    </sheetView>
  </sheetViews>
  <sheetFormatPr defaultRowHeight="15" x14ac:dyDescent="0.25"/>
  <cols>
    <col min="1" max="1" width="12.5703125" style="3" customWidth="1"/>
    <col min="2" max="2" width="84.140625" customWidth="1"/>
    <col min="3" max="3" width="20.7109375" customWidth="1"/>
    <col min="4" max="4" width="16.85546875" customWidth="1"/>
    <col min="5" max="5" width="11.42578125" customWidth="1"/>
    <col min="6" max="16384" width="9.140625" style="3"/>
  </cols>
  <sheetData>
    <row r="1" spans="1:6" ht="15.75" thickBot="1" x14ac:dyDescent="0.3">
      <c r="B1" s="1"/>
      <c r="C1" s="1"/>
      <c r="D1" s="1"/>
      <c r="E1" s="1"/>
    </row>
    <row r="2" spans="1:6" ht="21.75" customHeight="1" x14ac:dyDescent="0.3">
      <c r="B2" s="309" t="s">
        <v>37</v>
      </c>
      <c r="C2" s="310"/>
      <c r="D2" s="310"/>
      <c r="E2" s="311"/>
    </row>
    <row r="3" spans="1:6" ht="22.5" customHeight="1" thickBot="1" x14ac:dyDescent="0.3">
      <c r="B3" s="312" t="s">
        <v>15</v>
      </c>
      <c r="C3" s="313"/>
      <c r="D3" s="313"/>
      <c r="E3" s="314"/>
    </row>
    <row r="4" spans="1:6" ht="21.75" customHeight="1" x14ac:dyDescent="0.35">
      <c r="B4" s="52"/>
      <c r="C4" s="53" t="s">
        <v>38</v>
      </c>
      <c r="D4" s="53" t="s">
        <v>38</v>
      </c>
      <c r="E4" s="21" t="s">
        <v>3</v>
      </c>
    </row>
    <row r="5" spans="1:6" ht="20.25" x14ac:dyDescent="0.3">
      <c r="B5" s="22" t="s">
        <v>17</v>
      </c>
      <c r="C5" s="24">
        <v>2023</v>
      </c>
      <c r="D5" s="24">
        <v>2022</v>
      </c>
      <c r="E5" s="25" t="s">
        <v>1</v>
      </c>
    </row>
    <row r="6" spans="1:6" ht="28.5" customHeight="1" x14ac:dyDescent="0.3">
      <c r="B6" s="26" t="s">
        <v>20</v>
      </c>
      <c r="C6" s="30">
        <v>194.96198429499572</v>
      </c>
      <c r="D6" s="30">
        <v>170.45168008678937</v>
      </c>
      <c r="E6" s="54">
        <v>0.14379620192494658</v>
      </c>
    </row>
    <row r="7" spans="1:6" ht="28.5" customHeight="1" x14ac:dyDescent="0.3">
      <c r="B7" s="26" t="s">
        <v>21</v>
      </c>
      <c r="C7" s="30">
        <v>43.926087324670597</v>
      </c>
      <c r="D7" s="30">
        <v>40.582254282120331</v>
      </c>
      <c r="E7" s="56">
        <v>8.2396434148397812E-2</v>
      </c>
      <c r="F7" s="66"/>
    </row>
    <row r="8" spans="1:6" ht="25.5" customHeight="1" x14ac:dyDescent="0.3">
      <c r="B8" s="26" t="s">
        <v>22</v>
      </c>
      <c r="C8" s="30">
        <v>15.35032017</v>
      </c>
      <c r="D8" s="30">
        <v>17.278495719999999</v>
      </c>
      <c r="E8" s="56">
        <v>-0.1115939478323984</v>
      </c>
    </row>
    <row r="9" spans="1:6" ht="27" customHeight="1" x14ac:dyDescent="0.3">
      <c r="B9" s="26" t="s">
        <v>23</v>
      </c>
      <c r="C9" s="30">
        <v>2.3006138900000002</v>
      </c>
      <c r="D9" s="30">
        <v>2.2679474000000002</v>
      </c>
      <c r="E9" s="56">
        <v>1.4403548336262118E-2</v>
      </c>
    </row>
    <row r="10" spans="1:6" ht="28.5" customHeight="1" x14ac:dyDescent="0.3">
      <c r="B10" s="26" t="s">
        <v>24</v>
      </c>
      <c r="C10" s="30">
        <v>89.380929300000005</v>
      </c>
      <c r="D10" s="30">
        <v>79.133863930000032</v>
      </c>
      <c r="E10" s="56">
        <v>0.12949026953952725</v>
      </c>
    </row>
    <row r="11" spans="1:6" ht="27" customHeight="1" x14ac:dyDescent="0.3">
      <c r="B11" s="26" t="s">
        <v>25</v>
      </c>
      <c r="C11" s="30">
        <v>127.54445331499997</v>
      </c>
      <c r="D11" s="30">
        <v>138.37845575999992</v>
      </c>
      <c r="E11" s="56">
        <v>-7.829255201250529E-2</v>
      </c>
    </row>
    <row r="12" spans="1:6" ht="28.5" customHeight="1" x14ac:dyDescent="0.3">
      <c r="B12" s="26" t="s">
        <v>26</v>
      </c>
      <c r="C12" s="30">
        <v>221.92124765966406</v>
      </c>
      <c r="D12" s="30">
        <v>211.45512963875984</v>
      </c>
      <c r="E12" s="56">
        <v>4.9495692248204382E-2</v>
      </c>
    </row>
    <row r="13" spans="1:6" ht="28.5" customHeight="1" x14ac:dyDescent="0.3">
      <c r="B13" s="26" t="s">
        <v>27</v>
      </c>
      <c r="C13" s="27">
        <v>240.7937866447642</v>
      </c>
      <c r="D13" s="27">
        <v>223.24964971969973</v>
      </c>
      <c r="E13" s="57">
        <v>7.8585283099399827E-2</v>
      </c>
    </row>
    <row r="14" spans="1:6" ht="27" customHeight="1" thickBot="1" x14ac:dyDescent="0.35">
      <c r="B14" s="26" t="s">
        <v>39</v>
      </c>
      <c r="C14" s="33">
        <v>21.107952230000013</v>
      </c>
      <c r="D14" s="33">
        <v>40.738901910000024</v>
      </c>
      <c r="E14" s="58">
        <v>-0.48187233233160065</v>
      </c>
    </row>
    <row r="15" spans="1:6" ht="25.5" customHeight="1" thickBot="1" x14ac:dyDescent="0.35">
      <c r="B15" s="35" t="s">
        <v>12</v>
      </c>
      <c r="C15" s="59">
        <v>957.28737482909457</v>
      </c>
      <c r="D15" s="59">
        <v>923.53637844736909</v>
      </c>
      <c r="E15" s="60">
        <v>3.65453891902634E-2</v>
      </c>
    </row>
    <row r="16" spans="1:6" ht="25.5" customHeight="1" thickBot="1" x14ac:dyDescent="0.4">
      <c r="A16" s="86"/>
      <c r="B16" s="35" t="s">
        <v>40</v>
      </c>
      <c r="C16" s="39">
        <v>154.79863688997989</v>
      </c>
      <c r="D16" s="39">
        <v>182.55855286249331</v>
      </c>
      <c r="E16" s="60">
        <v>-0.15206034194093743</v>
      </c>
    </row>
    <row r="17" spans="1:5" ht="25.5" customHeight="1" thickBot="1" x14ac:dyDescent="0.35">
      <c r="A17" s="86"/>
      <c r="B17" s="35" t="s">
        <v>30</v>
      </c>
      <c r="C17" s="61">
        <v>1112.0860117190746</v>
      </c>
      <c r="D17" s="61">
        <v>1106.0949313098624</v>
      </c>
      <c r="E17" s="60">
        <v>5.4164251545003594E-3</v>
      </c>
    </row>
    <row r="18" spans="1:5" ht="24.75" customHeight="1" thickBot="1" x14ac:dyDescent="0.35">
      <c r="A18" s="86"/>
      <c r="B18" s="136" t="s">
        <v>31</v>
      </c>
      <c r="C18" s="62"/>
      <c r="D18" s="62"/>
      <c r="E18" s="63"/>
    </row>
    <row r="19" spans="1:5" ht="24.75" customHeight="1" x14ac:dyDescent="0.3">
      <c r="A19" s="86"/>
      <c r="B19" s="3"/>
      <c r="C19" s="3"/>
      <c r="D19" s="3"/>
      <c r="E19" s="3"/>
    </row>
    <row r="20" spans="1:5" ht="18.75" x14ac:dyDescent="0.3">
      <c r="A20" s="86"/>
      <c r="B20" s="3"/>
      <c r="C20" s="3"/>
      <c r="D20" s="3"/>
      <c r="E20" s="3"/>
    </row>
    <row r="21" spans="1:5" ht="18.75" x14ac:dyDescent="0.3">
      <c r="A21" s="86"/>
      <c r="B21" s="3"/>
      <c r="C21" s="3"/>
      <c r="D21" s="3"/>
      <c r="E21" s="3"/>
    </row>
    <row r="22" spans="1:5" ht="18.75" x14ac:dyDescent="0.3">
      <c r="A22" s="86"/>
      <c r="B22" s="3"/>
      <c r="C22" s="3"/>
      <c r="D22" s="3"/>
      <c r="E22" s="3"/>
    </row>
    <row r="23" spans="1:5" ht="18.75" x14ac:dyDescent="0.3">
      <c r="A23" s="86"/>
    </row>
    <row r="24" spans="1:5" ht="18.75" x14ac:dyDescent="0.3">
      <c r="A24" s="86"/>
    </row>
  </sheetData>
  <mergeCells count="2">
    <mergeCell ref="B2:E2"/>
    <mergeCell ref="B3:E3"/>
  </mergeCells>
  <printOptions horizontalCentered="1" verticalCentered="1" gridLines="1"/>
  <pageMargins left="0" right="0" top="0.75" bottom="0.75" header="0.3" footer="0.3"/>
  <pageSetup paperSize="5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62C4-74A6-4213-9FEC-2C8FAD58A28C}">
  <dimension ref="A1:I107"/>
  <sheetViews>
    <sheetView zoomScale="70" zoomScaleNormal="70" zoomScaleSheetLayoutView="40" zoomScalePageLayoutView="40" workbookViewId="0">
      <pane xSplit="2" ySplit="6" topLeftCell="C7" activePane="bottomRight" state="frozen"/>
      <selection activeCell="G38" sqref="G38"/>
      <selection pane="topRight" activeCell="G38" sqref="G38"/>
      <selection pane="bottomLeft" activeCell="G38" sqref="G38"/>
      <selection pane="bottomRight" activeCell="E18" sqref="E18"/>
    </sheetView>
  </sheetViews>
  <sheetFormatPr defaultRowHeight="15" outlineLevelRow="1" x14ac:dyDescent="0.25"/>
  <cols>
    <col min="1" max="1" width="7.5703125" style="69" bestFit="1" customWidth="1"/>
    <col min="2" max="2" width="110.5703125" style="51" customWidth="1"/>
    <col min="3" max="3" width="17.85546875" style="50" customWidth="1"/>
    <col min="4" max="4" width="17.7109375" customWidth="1"/>
    <col min="5" max="5" width="14.7109375" customWidth="1"/>
    <col min="6" max="6" width="10.28515625" style="3" customWidth="1"/>
    <col min="7" max="8" width="17.5703125" style="3" customWidth="1"/>
    <col min="9" max="9" width="12" style="3" bestFit="1" customWidth="1"/>
  </cols>
  <sheetData>
    <row r="1" spans="1:9" s="3" customFormat="1" x14ac:dyDescent="0.25">
      <c r="A1" s="69"/>
      <c r="B1" s="69"/>
      <c r="C1" s="317"/>
      <c r="D1" s="317"/>
      <c r="E1" s="81"/>
    </row>
    <row r="2" spans="1:9" s="3" customFormat="1" ht="15.75" thickBot="1" x14ac:dyDescent="0.3">
      <c r="A2" s="69"/>
      <c r="B2" s="69"/>
      <c r="C2" s="202"/>
    </row>
    <row r="3" spans="1:9" ht="23.25" x14ac:dyDescent="0.35">
      <c r="A3" s="256"/>
      <c r="B3" s="318" t="s">
        <v>127</v>
      </c>
      <c r="C3" s="319"/>
      <c r="D3" s="319"/>
      <c r="E3" s="228"/>
    </row>
    <row r="4" spans="1:9" ht="24" thickBot="1" x14ac:dyDescent="0.4">
      <c r="A4" s="256"/>
      <c r="B4" s="320" t="s">
        <v>128</v>
      </c>
      <c r="C4" s="321"/>
      <c r="D4" s="321"/>
      <c r="E4" s="229"/>
      <c r="F4" s="201"/>
    </row>
    <row r="5" spans="1:9" ht="18.75" x14ac:dyDescent="0.3">
      <c r="A5" s="256"/>
      <c r="B5" s="230"/>
      <c r="C5" s="231">
        <v>2023</v>
      </c>
      <c r="D5" s="232">
        <v>2022</v>
      </c>
      <c r="E5" s="232" t="s">
        <v>129</v>
      </c>
    </row>
    <row r="6" spans="1:9" ht="22.5" customHeight="1" x14ac:dyDescent="0.3">
      <c r="A6" s="257"/>
      <c r="B6" s="233"/>
      <c r="C6" s="234" t="s">
        <v>73</v>
      </c>
      <c r="D6" s="234" t="s">
        <v>73</v>
      </c>
      <c r="E6" s="234" t="s">
        <v>126</v>
      </c>
      <c r="F6" s="255"/>
      <c r="G6" s="85"/>
      <c r="H6" s="85"/>
    </row>
    <row r="7" spans="1:9" ht="27.75" customHeight="1" outlineLevel="1" x14ac:dyDescent="0.35">
      <c r="A7" s="68"/>
      <c r="B7" s="235" t="s">
        <v>32</v>
      </c>
      <c r="C7" s="236"/>
      <c r="D7" s="237"/>
      <c r="E7" s="237"/>
      <c r="F7" s="79"/>
      <c r="G7" s="85"/>
      <c r="H7" s="85"/>
    </row>
    <row r="8" spans="1:9" ht="27.75" customHeight="1" outlineLevel="1" x14ac:dyDescent="0.3">
      <c r="B8" s="238" t="s">
        <v>130</v>
      </c>
      <c r="C8" s="239">
        <v>143.92933999999997</v>
      </c>
      <c r="D8" s="240">
        <v>69.687269999999998</v>
      </c>
      <c r="E8" s="241">
        <v>1.0653605744635997</v>
      </c>
      <c r="F8" s="79"/>
      <c r="G8" s="82"/>
      <c r="H8" s="82"/>
      <c r="I8" s="82"/>
    </row>
    <row r="9" spans="1:9" ht="27.75" customHeight="1" outlineLevel="1" x14ac:dyDescent="0.3">
      <c r="B9" s="238" t="s">
        <v>131</v>
      </c>
      <c r="C9" s="239">
        <v>12982.485970000005</v>
      </c>
      <c r="D9" s="240">
        <v>11440.936620000008</v>
      </c>
      <c r="E9" s="241">
        <v>0.13473978584106486</v>
      </c>
      <c r="F9" s="79"/>
      <c r="G9" s="82"/>
      <c r="H9" s="82"/>
      <c r="I9" s="82"/>
    </row>
    <row r="10" spans="1:9" ht="27.75" customHeight="1" outlineLevel="1" x14ac:dyDescent="0.3">
      <c r="B10" s="238" t="s">
        <v>132</v>
      </c>
      <c r="C10" s="239">
        <v>6598.2352300000039</v>
      </c>
      <c r="D10" s="240">
        <v>6500.1363400000055</v>
      </c>
      <c r="E10" s="241">
        <v>1.5091820366339933E-2</v>
      </c>
      <c r="F10" s="79"/>
      <c r="G10" s="82"/>
      <c r="H10" s="82"/>
      <c r="I10" s="82"/>
    </row>
    <row r="11" spans="1:9" ht="43.5" customHeight="1" outlineLevel="1" x14ac:dyDescent="0.3">
      <c r="B11" s="238" t="s">
        <v>133</v>
      </c>
      <c r="C11" s="239">
        <v>3768.8434299999999</v>
      </c>
      <c r="D11" s="240">
        <v>3485.7057900000004</v>
      </c>
      <c r="E11" s="241">
        <v>8.1228209452525083E-2</v>
      </c>
      <c r="F11" s="79"/>
      <c r="G11" s="82"/>
      <c r="H11" s="82"/>
      <c r="I11" s="82"/>
    </row>
    <row r="12" spans="1:9" ht="27.75" customHeight="1" outlineLevel="1" x14ac:dyDescent="0.3">
      <c r="B12" s="242" t="s">
        <v>134</v>
      </c>
      <c r="C12" s="239">
        <v>6679.4944126799946</v>
      </c>
      <c r="D12" s="240">
        <v>5926.9375800000043</v>
      </c>
      <c r="E12" s="241">
        <v>0.1269722892340617</v>
      </c>
      <c r="F12" s="79"/>
      <c r="G12" s="82"/>
      <c r="H12" s="82"/>
      <c r="I12" s="82"/>
    </row>
    <row r="13" spans="1:9" ht="27.75" customHeight="1" outlineLevel="1" x14ac:dyDescent="0.3">
      <c r="B13" s="242" t="s">
        <v>135</v>
      </c>
      <c r="C13" s="239">
        <v>14930.671080000011</v>
      </c>
      <c r="D13" s="240">
        <v>13588.747069999996</v>
      </c>
      <c r="E13" s="241">
        <v>9.8752593089512522E-2</v>
      </c>
      <c r="F13" s="79"/>
      <c r="G13" s="82"/>
      <c r="H13" s="82"/>
      <c r="I13" s="82"/>
    </row>
    <row r="14" spans="1:9" ht="27.75" customHeight="1" outlineLevel="1" x14ac:dyDescent="0.3">
      <c r="B14" s="242" t="s">
        <v>136</v>
      </c>
      <c r="C14" s="239">
        <v>1134.7078300000001</v>
      </c>
      <c r="D14" s="240">
        <v>660.34393999999963</v>
      </c>
      <c r="E14" s="241">
        <v>0.71835881465043916</v>
      </c>
      <c r="F14" s="79"/>
      <c r="G14" s="82"/>
      <c r="H14" s="82"/>
      <c r="I14" s="82"/>
    </row>
    <row r="15" spans="1:9" ht="27.75" customHeight="1" outlineLevel="1" x14ac:dyDescent="0.3">
      <c r="B15" s="242" t="s">
        <v>137</v>
      </c>
      <c r="C15" s="239">
        <v>1831.3272800000004</v>
      </c>
      <c r="D15" s="240">
        <v>2098.019940000001</v>
      </c>
      <c r="E15" s="241">
        <v>-0.1271163609627087</v>
      </c>
      <c r="F15" s="79"/>
      <c r="G15" s="82"/>
      <c r="H15" s="82"/>
      <c r="I15" s="82"/>
    </row>
    <row r="16" spans="1:9" ht="27.75" customHeight="1" outlineLevel="1" x14ac:dyDescent="0.3">
      <c r="B16" s="242" t="s">
        <v>138</v>
      </c>
      <c r="C16" s="239">
        <v>2388.6602499999999</v>
      </c>
      <c r="D16" s="240">
        <v>2171.0402800000006</v>
      </c>
      <c r="E16" s="241">
        <v>0.10023764736414711</v>
      </c>
      <c r="F16" s="79"/>
      <c r="G16" s="82"/>
      <c r="H16" s="82"/>
      <c r="I16" s="82"/>
    </row>
    <row r="17" spans="2:9" ht="27.75" customHeight="1" outlineLevel="1" x14ac:dyDescent="0.3">
      <c r="B17" s="242" t="s">
        <v>139</v>
      </c>
      <c r="C17" s="239">
        <v>14237.522186631588</v>
      </c>
      <c r="D17" s="240">
        <v>12225.223375078946</v>
      </c>
      <c r="E17" s="241">
        <v>0.16460221214891688</v>
      </c>
      <c r="F17" s="79"/>
      <c r="G17" s="82"/>
      <c r="H17" s="82"/>
      <c r="I17" s="82"/>
    </row>
    <row r="18" spans="2:9" ht="27.75" customHeight="1" outlineLevel="1" x14ac:dyDescent="0.35">
      <c r="B18" s="243" t="s">
        <v>140</v>
      </c>
      <c r="C18" s="239"/>
      <c r="D18" s="244"/>
      <c r="E18" s="241"/>
      <c r="F18" s="79"/>
      <c r="G18" s="82"/>
      <c r="H18" s="82"/>
      <c r="I18" s="82"/>
    </row>
    <row r="19" spans="2:9" ht="27.75" customHeight="1" outlineLevel="1" x14ac:dyDescent="0.3">
      <c r="B19" s="242" t="s">
        <v>141</v>
      </c>
      <c r="C19" s="239">
        <v>11738.256344438003</v>
      </c>
      <c r="D19" s="240">
        <v>12102.324780813848</v>
      </c>
      <c r="E19" s="241">
        <v>-3.0082520752790609E-2</v>
      </c>
      <c r="F19" s="79"/>
      <c r="G19" s="82"/>
      <c r="H19" s="82"/>
      <c r="I19" s="82"/>
    </row>
    <row r="20" spans="2:9" ht="27.75" customHeight="1" outlineLevel="1" x14ac:dyDescent="0.3">
      <c r="B20" s="242" t="s">
        <v>142</v>
      </c>
      <c r="C20" s="239">
        <v>1325.5520052439458</v>
      </c>
      <c r="D20" s="240">
        <v>1191.6949729047737</v>
      </c>
      <c r="E20" s="241">
        <v>0.11232491147704821</v>
      </c>
      <c r="F20" s="79"/>
      <c r="G20" s="82"/>
      <c r="H20" s="82"/>
      <c r="I20" s="82"/>
    </row>
    <row r="21" spans="2:9" ht="27.75" customHeight="1" outlineLevel="1" x14ac:dyDescent="0.35">
      <c r="B21" s="243" t="s">
        <v>33</v>
      </c>
      <c r="C21" s="239"/>
      <c r="D21" s="240"/>
      <c r="E21" s="241"/>
      <c r="F21" s="79"/>
      <c r="G21" s="82"/>
      <c r="H21" s="82"/>
      <c r="I21" s="82"/>
    </row>
    <row r="22" spans="2:9" ht="27.75" customHeight="1" outlineLevel="1" x14ac:dyDescent="0.3">
      <c r="B22" s="242" t="s">
        <v>143</v>
      </c>
      <c r="C22" s="239">
        <v>0</v>
      </c>
      <c r="D22" s="240">
        <v>0</v>
      </c>
      <c r="E22" s="241" t="s">
        <v>120</v>
      </c>
      <c r="F22" s="79"/>
      <c r="G22" s="82"/>
      <c r="H22" s="82"/>
      <c r="I22" s="82"/>
    </row>
    <row r="23" spans="2:9" ht="27.75" customHeight="1" outlineLevel="1" x14ac:dyDescent="0.3">
      <c r="B23" s="242" t="s">
        <v>144</v>
      </c>
      <c r="C23" s="239">
        <v>52.128860000000017</v>
      </c>
      <c r="D23" s="240">
        <v>53.957570000000011</v>
      </c>
      <c r="E23" s="241">
        <v>-3.3891630034488092E-2</v>
      </c>
      <c r="F23" s="79"/>
      <c r="G23" s="82"/>
      <c r="H23" s="82"/>
      <c r="I23" s="82"/>
    </row>
    <row r="24" spans="2:9" ht="27.75" customHeight="1" outlineLevel="1" x14ac:dyDescent="0.3">
      <c r="B24" s="242" t="s">
        <v>145</v>
      </c>
      <c r="C24" s="239">
        <v>14.164469999999998</v>
      </c>
      <c r="D24" s="240">
        <v>5.8237899999999998</v>
      </c>
      <c r="E24" s="241">
        <v>1.4321738936328403</v>
      </c>
      <c r="F24" s="79"/>
      <c r="G24" s="82"/>
      <c r="H24" s="82"/>
      <c r="I24" s="82"/>
    </row>
    <row r="25" spans="2:9" ht="27.75" customHeight="1" outlineLevel="1" x14ac:dyDescent="0.3">
      <c r="B25" s="242" t="s">
        <v>146</v>
      </c>
      <c r="C25" s="239">
        <v>1291.5091299999999</v>
      </c>
      <c r="D25" s="240">
        <v>1139.9579000000001</v>
      </c>
      <c r="E25" s="241">
        <v>0.13294458505879891</v>
      </c>
      <c r="F25" s="79"/>
      <c r="G25" s="82"/>
      <c r="H25" s="82"/>
      <c r="I25" s="82"/>
    </row>
    <row r="26" spans="2:9" ht="27.75" customHeight="1" outlineLevel="1" x14ac:dyDescent="0.3">
      <c r="B26" s="242" t="s">
        <v>147</v>
      </c>
      <c r="C26" s="239">
        <v>0</v>
      </c>
      <c r="D26" s="240">
        <v>0</v>
      </c>
      <c r="E26" s="241" t="s">
        <v>120</v>
      </c>
      <c r="F26" s="79"/>
      <c r="G26" s="82"/>
      <c r="H26" s="82"/>
      <c r="I26" s="82"/>
    </row>
    <row r="27" spans="2:9" ht="47.25" customHeight="1" outlineLevel="1" x14ac:dyDescent="0.3">
      <c r="B27" s="242" t="s">
        <v>148</v>
      </c>
      <c r="C27" s="239">
        <v>103.93243</v>
      </c>
      <c r="D27" s="240">
        <v>4.9640000000000004</v>
      </c>
      <c r="E27" s="241">
        <v>19.937234085414985</v>
      </c>
      <c r="F27" s="79"/>
      <c r="G27" s="82"/>
      <c r="H27" s="82"/>
      <c r="I27" s="82"/>
    </row>
    <row r="28" spans="2:9" ht="45.75" customHeight="1" outlineLevel="1" x14ac:dyDescent="0.3">
      <c r="B28" s="242" t="s">
        <v>149</v>
      </c>
      <c r="C28" s="239">
        <v>2635.1526099999996</v>
      </c>
      <c r="D28" s="240">
        <v>2528.2967900000003</v>
      </c>
      <c r="E28" s="241">
        <v>4.2263954304193573E-2</v>
      </c>
      <c r="F28" s="79"/>
      <c r="G28" s="82"/>
      <c r="H28" s="82"/>
      <c r="I28" s="82"/>
    </row>
    <row r="29" spans="2:9" ht="27.75" customHeight="1" outlineLevel="1" x14ac:dyDescent="0.3">
      <c r="B29" s="242" t="s">
        <v>150</v>
      </c>
      <c r="C29" s="239">
        <v>0</v>
      </c>
      <c r="D29" s="240">
        <v>0</v>
      </c>
      <c r="E29" s="241" t="s">
        <v>120</v>
      </c>
      <c r="F29" s="79"/>
      <c r="G29" s="82"/>
      <c r="H29" s="82"/>
      <c r="I29" s="82"/>
    </row>
    <row r="30" spans="2:9" ht="27.75" customHeight="1" outlineLevel="1" x14ac:dyDescent="0.3">
      <c r="B30" s="242" t="s">
        <v>151</v>
      </c>
      <c r="C30" s="239">
        <v>694.97523999999999</v>
      </c>
      <c r="D30" s="240">
        <v>762.08678000000009</v>
      </c>
      <c r="E30" s="241">
        <v>-8.8062858143268266E-2</v>
      </c>
      <c r="F30" s="79"/>
      <c r="G30" s="82"/>
      <c r="H30" s="82"/>
      <c r="I30" s="82"/>
    </row>
    <row r="31" spans="2:9" ht="27.75" customHeight="1" outlineLevel="1" x14ac:dyDescent="0.35">
      <c r="B31" s="243" t="s">
        <v>152</v>
      </c>
      <c r="C31" s="239"/>
      <c r="D31" s="240"/>
      <c r="E31" s="241"/>
      <c r="F31" s="79"/>
      <c r="G31" s="82"/>
      <c r="H31" s="82"/>
      <c r="I31" s="82"/>
    </row>
    <row r="32" spans="2:9" ht="27.75" customHeight="1" outlineLevel="1" x14ac:dyDescent="0.3">
      <c r="B32" s="242" t="s">
        <v>153</v>
      </c>
      <c r="C32" s="239">
        <v>38.256550000000004</v>
      </c>
      <c r="D32" s="240">
        <v>20.155520000000003</v>
      </c>
      <c r="E32" s="241">
        <v>0.89806812228114175</v>
      </c>
      <c r="F32" s="79"/>
      <c r="G32" s="82"/>
      <c r="H32" s="82"/>
      <c r="I32" s="82"/>
    </row>
    <row r="33" spans="2:9" ht="27.75" customHeight="1" outlineLevel="1" x14ac:dyDescent="0.3">
      <c r="B33" s="242" t="s">
        <v>154</v>
      </c>
      <c r="C33" s="239">
        <v>51554.597818421054</v>
      </c>
      <c r="D33" s="240">
        <v>70009.438169175613</v>
      </c>
      <c r="E33" s="241">
        <v>-0.26360503431207399</v>
      </c>
      <c r="F33" s="79"/>
      <c r="G33" s="82"/>
      <c r="H33" s="82"/>
      <c r="I33" s="82"/>
    </row>
    <row r="34" spans="2:9" ht="27.75" customHeight="1" outlineLevel="1" x14ac:dyDescent="0.3">
      <c r="B34" s="242" t="s">
        <v>155</v>
      </c>
      <c r="C34" s="239">
        <v>803.24599999999987</v>
      </c>
      <c r="D34" s="240">
        <v>741.21186</v>
      </c>
      <c r="E34" s="241">
        <v>8.3692859420786747E-2</v>
      </c>
      <c r="F34" s="79"/>
      <c r="G34" s="82"/>
      <c r="H34" s="82"/>
      <c r="I34" s="82"/>
    </row>
    <row r="35" spans="2:9" ht="27.75" customHeight="1" outlineLevel="1" x14ac:dyDescent="0.35">
      <c r="B35" s="243" t="s">
        <v>156</v>
      </c>
      <c r="C35" s="239"/>
      <c r="D35" s="240"/>
      <c r="E35" s="241"/>
      <c r="F35" s="79"/>
      <c r="G35" s="82"/>
      <c r="H35" s="82"/>
      <c r="I35" s="82"/>
    </row>
    <row r="36" spans="2:9" ht="27.75" customHeight="1" outlineLevel="1" x14ac:dyDescent="0.3">
      <c r="B36" s="242" t="s">
        <v>157</v>
      </c>
      <c r="C36" s="239">
        <v>48.006230000000002</v>
      </c>
      <c r="D36" s="240">
        <v>15.192210000000001</v>
      </c>
      <c r="E36" s="241">
        <v>2.1599240663471608</v>
      </c>
      <c r="F36" s="79"/>
      <c r="G36" s="82"/>
      <c r="H36" s="82"/>
      <c r="I36" s="82"/>
    </row>
    <row r="37" spans="2:9" ht="27.75" customHeight="1" outlineLevel="1" x14ac:dyDescent="0.3">
      <c r="B37" s="242" t="s">
        <v>158</v>
      </c>
      <c r="C37" s="239">
        <v>540.09000999999989</v>
      </c>
      <c r="D37" s="240">
        <v>706.0152700000001</v>
      </c>
      <c r="E37" s="241">
        <v>-0.2350165315829503</v>
      </c>
      <c r="F37" s="79"/>
      <c r="G37" s="82"/>
      <c r="H37" s="82"/>
      <c r="I37" s="82"/>
    </row>
    <row r="38" spans="2:9" ht="46.5" customHeight="1" outlineLevel="1" x14ac:dyDescent="0.3">
      <c r="B38" s="245" t="s">
        <v>159</v>
      </c>
      <c r="C38" s="246">
        <v>137.90402999999998</v>
      </c>
      <c r="D38" s="247">
        <v>119.57701</v>
      </c>
      <c r="E38" s="248">
        <v>0.15326541448059269</v>
      </c>
      <c r="F38" s="79"/>
      <c r="G38" s="82"/>
      <c r="H38" s="82"/>
      <c r="I38" s="82"/>
    </row>
    <row r="39" spans="2:9" ht="31.15" customHeight="1" outlineLevel="1" collapsed="1" x14ac:dyDescent="0.35">
      <c r="B39" s="243" t="s">
        <v>160</v>
      </c>
      <c r="C39" s="239"/>
      <c r="D39" s="240"/>
      <c r="E39" s="241"/>
      <c r="F39" s="79"/>
      <c r="G39" s="82"/>
      <c r="H39" s="82"/>
      <c r="I39" s="82"/>
    </row>
    <row r="40" spans="2:9" ht="27.75" customHeight="1" outlineLevel="1" x14ac:dyDescent="0.3">
      <c r="B40" s="242" t="s">
        <v>161</v>
      </c>
      <c r="C40" s="239">
        <v>120.80610999999999</v>
      </c>
      <c r="D40" s="240">
        <v>129.88884000000002</v>
      </c>
      <c r="E40" s="241">
        <v>-6.9926946764633707E-2</v>
      </c>
      <c r="F40" s="79"/>
      <c r="G40" s="82"/>
      <c r="H40" s="82"/>
      <c r="I40" s="82"/>
    </row>
    <row r="41" spans="2:9" ht="27.75" customHeight="1" outlineLevel="1" x14ac:dyDescent="0.3">
      <c r="B41" s="242" t="s">
        <v>162</v>
      </c>
      <c r="C41" s="239">
        <v>352.10674</v>
      </c>
      <c r="D41" s="240">
        <v>168.01330999999999</v>
      </c>
      <c r="E41" s="241">
        <v>1.095707417465914</v>
      </c>
      <c r="F41" s="79"/>
      <c r="G41" s="82"/>
      <c r="H41" s="82"/>
      <c r="I41" s="82"/>
    </row>
    <row r="42" spans="2:9" ht="27.75" customHeight="1" outlineLevel="1" x14ac:dyDescent="0.3">
      <c r="B42" s="242" t="s">
        <v>163</v>
      </c>
      <c r="C42" s="239">
        <v>5021.3647199999978</v>
      </c>
      <c r="D42" s="240">
        <v>5303.642609999999</v>
      </c>
      <c r="E42" s="241">
        <v>-5.3223399606106052E-2</v>
      </c>
      <c r="F42" s="79"/>
      <c r="G42" s="82"/>
      <c r="H42" s="82"/>
      <c r="I42" s="82"/>
    </row>
    <row r="43" spans="2:9" ht="27.75" customHeight="1" outlineLevel="1" x14ac:dyDescent="0.3">
      <c r="B43" s="242" t="s">
        <v>164</v>
      </c>
      <c r="C43" s="239">
        <v>9445.8851299999988</v>
      </c>
      <c r="D43" s="240">
        <v>8335.45363</v>
      </c>
      <c r="E43" s="241">
        <v>0.1332178846275939</v>
      </c>
      <c r="F43" s="79"/>
      <c r="G43" s="82"/>
      <c r="H43" s="82"/>
      <c r="I43" s="82"/>
    </row>
    <row r="44" spans="2:9" ht="45.75" customHeight="1" outlineLevel="1" x14ac:dyDescent="0.3">
      <c r="B44" s="242" t="s">
        <v>165</v>
      </c>
      <c r="C44" s="239">
        <v>8203.9163899999949</v>
      </c>
      <c r="D44" s="240">
        <v>7310.3268299999982</v>
      </c>
      <c r="E44" s="241">
        <v>0.12223660867430697</v>
      </c>
      <c r="F44" s="79"/>
      <c r="G44" s="82"/>
      <c r="H44" s="82"/>
      <c r="I44" s="82"/>
    </row>
    <row r="45" spans="2:9" ht="27.75" customHeight="1" outlineLevel="1" x14ac:dyDescent="0.3">
      <c r="B45" s="242" t="s">
        <v>166</v>
      </c>
      <c r="C45" s="239">
        <v>114.49060000000001</v>
      </c>
      <c r="D45" s="240">
        <v>81.280869999999993</v>
      </c>
      <c r="E45" s="241">
        <v>0.40857990324168558</v>
      </c>
      <c r="F45" s="79"/>
      <c r="G45" s="82"/>
      <c r="H45" s="82"/>
      <c r="I45" s="82"/>
    </row>
    <row r="46" spans="2:9" ht="27.75" customHeight="1" outlineLevel="1" x14ac:dyDescent="0.3">
      <c r="B46" s="242" t="s">
        <v>167</v>
      </c>
      <c r="C46" s="239">
        <v>110.68054999999998</v>
      </c>
      <c r="D46" s="240">
        <v>336.97363999999999</v>
      </c>
      <c r="E46" s="241">
        <v>-0.67154537666507097</v>
      </c>
      <c r="F46" s="79"/>
      <c r="G46" s="82"/>
      <c r="H46" s="82"/>
      <c r="I46" s="82"/>
    </row>
    <row r="47" spans="2:9" ht="27.75" customHeight="1" outlineLevel="1" x14ac:dyDescent="0.3">
      <c r="B47" s="242" t="s">
        <v>168</v>
      </c>
      <c r="C47" s="239">
        <v>3695.4395299999996</v>
      </c>
      <c r="D47" s="240">
        <v>4025.4630999999999</v>
      </c>
      <c r="E47" s="241">
        <v>-8.1984000797324486E-2</v>
      </c>
      <c r="F47" s="79"/>
      <c r="G47" s="82"/>
      <c r="H47" s="82"/>
      <c r="I47" s="82"/>
    </row>
    <row r="48" spans="2:9" ht="27.75" customHeight="1" outlineLevel="1" x14ac:dyDescent="0.3">
      <c r="B48" s="242" t="s">
        <v>169</v>
      </c>
      <c r="C48" s="239">
        <v>3978.2044199999991</v>
      </c>
      <c r="D48" s="240">
        <v>2850.6771500000004</v>
      </c>
      <c r="E48" s="241">
        <v>0.39552962705720585</v>
      </c>
      <c r="F48" s="79"/>
      <c r="G48" s="82"/>
      <c r="H48" s="82"/>
      <c r="I48" s="82"/>
    </row>
    <row r="49" spans="2:9" ht="27.75" customHeight="1" outlineLevel="1" x14ac:dyDescent="0.35">
      <c r="B49" s="243" t="s">
        <v>170</v>
      </c>
      <c r="C49" s="239"/>
      <c r="D49" s="240"/>
      <c r="E49" s="241"/>
      <c r="F49" s="79"/>
      <c r="G49" s="82"/>
      <c r="H49" s="82"/>
      <c r="I49" s="82"/>
    </row>
    <row r="50" spans="2:9" ht="27.75" customHeight="1" outlineLevel="1" x14ac:dyDescent="0.3">
      <c r="B50" s="242" t="s">
        <v>171</v>
      </c>
      <c r="C50" s="239">
        <v>78.151669999999996</v>
      </c>
      <c r="D50" s="240">
        <v>47.466430000000003</v>
      </c>
      <c r="E50" s="241">
        <v>0.64646193109530237</v>
      </c>
      <c r="F50" s="79"/>
      <c r="G50" s="82"/>
      <c r="H50" s="82"/>
      <c r="I50" s="82"/>
    </row>
    <row r="51" spans="2:9" ht="27.75" customHeight="1" outlineLevel="1" x14ac:dyDescent="0.3">
      <c r="B51" s="242" t="s">
        <v>172</v>
      </c>
      <c r="C51" s="239">
        <v>1264.6194500000001</v>
      </c>
      <c r="D51" s="240">
        <v>1526.6477400000003</v>
      </c>
      <c r="E51" s="241">
        <v>-0.1716363789330996</v>
      </c>
      <c r="F51" s="79"/>
      <c r="G51" s="82"/>
      <c r="H51" s="82"/>
      <c r="I51" s="82"/>
    </row>
    <row r="52" spans="2:9" ht="27.75" customHeight="1" outlineLevel="1" x14ac:dyDescent="0.3">
      <c r="B52" s="242" t="s">
        <v>173</v>
      </c>
      <c r="C52" s="239">
        <v>5547.1517600000016</v>
      </c>
      <c r="D52" s="240">
        <v>5989.5935399999971</v>
      </c>
      <c r="E52" s="241">
        <v>-7.3868414783951397E-2</v>
      </c>
      <c r="F52" s="79"/>
      <c r="G52" s="82"/>
      <c r="H52" s="82"/>
      <c r="I52" s="82"/>
    </row>
    <row r="53" spans="2:9" ht="27.75" customHeight="1" outlineLevel="1" x14ac:dyDescent="0.3">
      <c r="B53" s="242" t="s">
        <v>174</v>
      </c>
      <c r="C53" s="239">
        <v>4873.3244800000048</v>
      </c>
      <c r="D53" s="240">
        <v>4085.2519900000016</v>
      </c>
      <c r="E53" s="241">
        <v>0.19290670243330643</v>
      </c>
      <c r="F53" s="79"/>
      <c r="G53" s="82"/>
      <c r="H53" s="82"/>
      <c r="I53" s="82"/>
    </row>
    <row r="54" spans="2:9" ht="27.75" customHeight="1" outlineLevel="1" x14ac:dyDescent="0.3">
      <c r="B54" s="242" t="s">
        <v>175</v>
      </c>
      <c r="C54" s="239">
        <v>2583.112009999998</v>
      </c>
      <c r="D54" s="240">
        <v>2556.0634400000004</v>
      </c>
      <c r="E54" s="241">
        <v>1.0582119980557936E-2</v>
      </c>
      <c r="F54" s="79"/>
      <c r="G54" s="82"/>
      <c r="H54" s="82"/>
      <c r="I54" s="82"/>
    </row>
    <row r="55" spans="2:9" ht="27.75" customHeight="1" outlineLevel="1" x14ac:dyDescent="0.3">
      <c r="B55" s="242" t="s">
        <v>176</v>
      </c>
      <c r="C55" s="239">
        <v>8408.7892500000034</v>
      </c>
      <c r="D55" s="240">
        <v>8988.158129999998</v>
      </c>
      <c r="E55" s="241">
        <v>-6.4459132963651439E-2</v>
      </c>
      <c r="F55" s="79"/>
      <c r="G55" s="82"/>
      <c r="H55" s="82"/>
      <c r="I55" s="82"/>
    </row>
    <row r="56" spans="2:9" ht="27.75" customHeight="1" outlineLevel="1" x14ac:dyDescent="0.3">
      <c r="B56" s="242" t="s">
        <v>177</v>
      </c>
      <c r="C56" s="239">
        <v>3236.2054900000003</v>
      </c>
      <c r="D56" s="240">
        <v>5518.6594399999994</v>
      </c>
      <c r="E56" s="241">
        <v>-0.41358847647971542</v>
      </c>
      <c r="F56" s="79"/>
      <c r="G56" s="82"/>
      <c r="H56" s="82"/>
      <c r="I56" s="82"/>
    </row>
    <row r="57" spans="2:9" ht="27.75" customHeight="1" outlineLevel="1" x14ac:dyDescent="0.3">
      <c r="B57" s="242" t="s">
        <v>178</v>
      </c>
      <c r="C57" s="239">
        <v>1850.59915</v>
      </c>
      <c r="D57" s="240">
        <v>1110.2958100000001</v>
      </c>
      <c r="E57" s="241">
        <v>0.6667622568079401</v>
      </c>
      <c r="F57" s="79"/>
      <c r="G57" s="82"/>
      <c r="H57" s="82"/>
      <c r="I57" s="82"/>
    </row>
    <row r="58" spans="2:9" ht="27.75" customHeight="1" outlineLevel="1" x14ac:dyDescent="0.3">
      <c r="B58" s="242" t="s">
        <v>179</v>
      </c>
      <c r="C58" s="239">
        <v>14459.972840000006</v>
      </c>
      <c r="D58" s="240">
        <v>19440.995600000002</v>
      </c>
      <c r="E58" s="241">
        <v>-0.25621232896117707</v>
      </c>
      <c r="F58" s="79"/>
      <c r="G58" s="82"/>
      <c r="H58" s="82"/>
      <c r="I58" s="82"/>
    </row>
    <row r="59" spans="2:9" ht="27.75" customHeight="1" outlineLevel="1" x14ac:dyDescent="0.35">
      <c r="B59" s="243" t="s">
        <v>180</v>
      </c>
      <c r="C59" s="239"/>
      <c r="D59" s="240"/>
      <c r="E59" s="241"/>
      <c r="F59" s="79"/>
      <c r="G59" s="82"/>
      <c r="H59" s="82"/>
      <c r="I59" s="82"/>
    </row>
    <row r="60" spans="2:9" ht="27.75" customHeight="1" outlineLevel="1" x14ac:dyDescent="0.3">
      <c r="B60" s="242" t="s">
        <v>181</v>
      </c>
      <c r="C60" s="239">
        <v>5167.32474</v>
      </c>
      <c r="D60" s="240">
        <v>2284.26035</v>
      </c>
      <c r="E60" s="241">
        <v>1.2621435161714381</v>
      </c>
      <c r="F60" s="79"/>
      <c r="G60" s="82"/>
      <c r="H60" s="82"/>
      <c r="I60" s="82"/>
    </row>
    <row r="61" spans="2:9" ht="27.75" customHeight="1" outlineLevel="1" x14ac:dyDescent="0.3">
      <c r="B61" s="242" t="s">
        <v>182</v>
      </c>
      <c r="C61" s="239">
        <v>2649.9063799999985</v>
      </c>
      <c r="D61" s="240">
        <v>3625.1875200000004</v>
      </c>
      <c r="E61" s="241">
        <v>-0.26902915631796109</v>
      </c>
      <c r="F61" s="79"/>
      <c r="G61" s="82"/>
      <c r="H61" s="82"/>
      <c r="I61" s="82"/>
    </row>
    <row r="62" spans="2:9" ht="27.75" customHeight="1" outlineLevel="1" x14ac:dyDescent="0.3">
      <c r="B62" s="238" t="s">
        <v>183</v>
      </c>
      <c r="C62" s="239">
        <v>161.05843999999999</v>
      </c>
      <c r="D62" s="240">
        <v>204.68297999999999</v>
      </c>
      <c r="E62" s="241">
        <v>-0.21313223014439206</v>
      </c>
      <c r="F62" s="79"/>
      <c r="G62" s="82"/>
      <c r="H62" s="82"/>
      <c r="I62" s="82"/>
    </row>
    <row r="63" spans="2:9" ht="27" customHeight="1" outlineLevel="1" x14ac:dyDescent="0.3">
      <c r="B63" s="238" t="s">
        <v>184</v>
      </c>
      <c r="C63" s="239">
        <v>12069.470339999994</v>
      </c>
      <c r="D63" s="240">
        <v>9982.8269700000019</v>
      </c>
      <c r="E63" s="241">
        <v>0.20902329332870248</v>
      </c>
      <c r="F63" s="79"/>
      <c r="G63" s="82"/>
      <c r="H63" s="82"/>
      <c r="I63" s="82"/>
    </row>
    <row r="64" spans="2:9" ht="31.5" customHeight="1" outlineLevel="1" x14ac:dyDescent="0.3">
      <c r="B64" s="238" t="s">
        <v>185</v>
      </c>
      <c r="C64" s="239">
        <v>4483.6430863410314</v>
      </c>
      <c r="D64" s="240">
        <v>4968.4367062031351</v>
      </c>
      <c r="E64" s="241">
        <v>-9.7574679628470412E-2</v>
      </c>
      <c r="F64" s="79"/>
      <c r="G64" s="82"/>
      <c r="H64" s="82"/>
      <c r="I64" s="82"/>
    </row>
    <row r="65" spans="2:9" ht="34.5" customHeight="1" outlineLevel="1" x14ac:dyDescent="0.3">
      <c r="B65" s="249" t="s">
        <v>186</v>
      </c>
      <c r="C65" s="246">
        <v>8653.0548033598898</v>
      </c>
      <c r="D65" s="247">
        <v>8021.4003747097622</v>
      </c>
      <c r="E65" s="248">
        <v>7.8746153931131088E-2</v>
      </c>
      <c r="F65" s="79"/>
      <c r="G65" s="82"/>
      <c r="H65" s="82"/>
      <c r="I65" s="82"/>
    </row>
    <row r="66" spans="2:9" ht="48.75" customHeight="1" x14ac:dyDescent="0.3">
      <c r="B66" s="238" t="s">
        <v>187</v>
      </c>
      <c r="C66" s="239">
        <v>18585.992429999984</v>
      </c>
      <c r="D66" s="240">
        <v>13175.097879999998</v>
      </c>
      <c r="E66" s="241">
        <v>0.41069103237660254</v>
      </c>
      <c r="F66" s="79"/>
      <c r="G66" s="82"/>
      <c r="H66" s="82"/>
      <c r="I66" s="82"/>
    </row>
    <row r="67" spans="2:9" ht="27.75" customHeight="1" x14ac:dyDescent="0.3">
      <c r="B67" s="238" t="s">
        <v>188</v>
      </c>
      <c r="C67" s="239">
        <v>24716.321609999992</v>
      </c>
      <c r="D67" s="240">
        <v>21035.717740000015</v>
      </c>
      <c r="E67" s="241">
        <v>0.17496925541081987</v>
      </c>
      <c r="F67" s="79"/>
      <c r="G67" s="82"/>
      <c r="H67" s="82"/>
      <c r="I67" s="82"/>
    </row>
    <row r="68" spans="2:9" ht="23.25" customHeight="1" x14ac:dyDescent="0.3">
      <c r="B68" s="238" t="s">
        <v>189</v>
      </c>
      <c r="C68" s="239">
        <v>2596.7190699999996</v>
      </c>
      <c r="D68" s="240">
        <v>1500.9806800000003</v>
      </c>
      <c r="E68" s="241">
        <v>0.73001498593572778</v>
      </c>
      <c r="F68" s="79"/>
      <c r="G68" s="82"/>
      <c r="H68" s="82"/>
      <c r="I68" s="82"/>
    </row>
    <row r="69" spans="2:9" ht="27.75" customHeight="1" x14ac:dyDescent="0.35">
      <c r="B69" s="250" t="s">
        <v>35</v>
      </c>
      <c r="C69" s="239"/>
      <c r="D69" s="240"/>
      <c r="E69" s="241"/>
      <c r="F69" s="79"/>
      <c r="G69" s="82"/>
      <c r="H69" s="82"/>
      <c r="I69" s="82"/>
    </row>
    <row r="70" spans="2:9" ht="37.5" customHeight="1" x14ac:dyDescent="0.3">
      <c r="B70" s="238" t="s">
        <v>190</v>
      </c>
      <c r="C70" s="239">
        <v>3053.231749999999</v>
      </c>
      <c r="D70" s="240">
        <v>1917.6709600000008</v>
      </c>
      <c r="E70" s="241">
        <v>0.59215622162834325</v>
      </c>
      <c r="F70" s="79"/>
      <c r="G70" s="82"/>
      <c r="H70" s="82"/>
      <c r="I70" s="82"/>
    </row>
    <row r="71" spans="2:9" ht="46.9" customHeight="1" x14ac:dyDescent="0.3">
      <c r="B71" s="238" t="s">
        <v>191</v>
      </c>
      <c r="C71" s="239">
        <v>12025.073329999996</v>
      </c>
      <c r="D71" s="240">
        <v>12036.256320000008</v>
      </c>
      <c r="E71" s="241">
        <v>-9.2910866158856127E-4</v>
      </c>
      <c r="F71" s="79"/>
      <c r="G71" s="82"/>
      <c r="H71" s="82"/>
      <c r="I71" s="82"/>
    </row>
    <row r="72" spans="2:9" ht="27.75" customHeight="1" x14ac:dyDescent="0.3">
      <c r="B72" s="238" t="s">
        <v>192</v>
      </c>
      <c r="C72" s="239">
        <v>781.04644000000019</v>
      </c>
      <c r="D72" s="240">
        <v>800.26634999999965</v>
      </c>
      <c r="E72" s="241">
        <v>-2.401689137622676E-2</v>
      </c>
      <c r="F72" s="79"/>
      <c r="G72" s="82"/>
      <c r="H72" s="82"/>
      <c r="I72" s="82"/>
    </row>
    <row r="73" spans="2:9" ht="27.75" customHeight="1" x14ac:dyDescent="0.3">
      <c r="B73" s="238" t="s">
        <v>193</v>
      </c>
      <c r="C73" s="239">
        <v>23159.178377517255</v>
      </c>
      <c r="D73" s="240">
        <v>21667.780266451715</v>
      </c>
      <c r="E73" s="241">
        <v>6.8830221311348458E-2</v>
      </c>
      <c r="F73" s="79"/>
      <c r="G73" s="82"/>
      <c r="H73" s="82"/>
      <c r="I73" s="82"/>
    </row>
    <row r="74" spans="2:9" ht="27.75" customHeight="1" x14ac:dyDescent="0.3">
      <c r="B74" s="238" t="s">
        <v>194</v>
      </c>
      <c r="C74" s="239">
        <v>1094.0920100000003</v>
      </c>
      <c r="D74" s="240">
        <v>1699.3641599999996</v>
      </c>
      <c r="E74" s="241">
        <v>-0.35617565925363487</v>
      </c>
      <c r="F74" s="79"/>
      <c r="G74" s="82"/>
      <c r="H74" s="82"/>
      <c r="I74" s="82"/>
    </row>
    <row r="75" spans="2:9" ht="27.75" customHeight="1" x14ac:dyDescent="0.3">
      <c r="B75" s="238" t="s">
        <v>195</v>
      </c>
      <c r="C75" s="239">
        <v>5572.0160000000005</v>
      </c>
      <c r="D75" s="240">
        <v>6754.3246900000022</v>
      </c>
      <c r="E75" s="241">
        <v>-0.17504469273596637</v>
      </c>
      <c r="F75" s="79"/>
      <c r="G75" s="82"/>
      <c r="H75" s="82"/>
      <c r="I75" s="82"/>
    </row>
    <row r="76" spans="2:9" ht="44.45" customHeight="1" x14ac:dyDescent="0.3">
      <c r="B76" s="238" t="s">
        <v>196</v>
      </c>
      <c r="C76" s="239">
        <v>6957.4904299999998</v>
      </c>
      <c r="D76" s="240">
        <v>6415.0942800000012</v>
      </c>
      <c r="E76" s="241">
        <v>8.4549988874052615E-2</v>
      </c>
      <c r="F76" s="79"/>
      <c r="G76" s="82"/>
      <c r="H76" s="82"/>
      <c r="I76" s="82"/>
    </row>
    <row r="77" spans="2:9" ht="27.75" customHeight="1" x14ac:dyDescent="0.3">
      <c r="B77" s="238" t="s">
        <v>197</v>
      </c>
      <c r="C77" s="239">
        <v>32928.956790000033</v>
      </c>
      <c r="D77" s="240">
        <v>30491.084569999934</v>
      </c>
      <c r="E77" s="241">
        <v>7.9953607894902926E-2</v>
      </c>
      <c r="F77" s="79"/>
      <c r="G77" s="82"/>
      <c r="H77" s="82"/>
      <c r="I77" s="82"/>
    </row>
    <row r="78" spans="2:9" ht="27.75" customHeight="1" x14ac:dyDescent="0.35">
      <c r="B78" s="250" t="s">
        <v>198</v>
      </c>
      <c r="C78" s="239"/>
      <c r="D78" s="240"/>
      <c r="E78" s="241"/>
      <c r="F78" s="79"/>
      <c r="G78" s="82"/>
      <c r="H78" s="82"/>
      <c r="I78" s="82"/>
    </row>
    <row r="79" spans="2:9" ht="27.75" customHeight="1" x14ac:dyDescent="0.3">
      <c r="B79" s="238" t="s">
        <v>199</v>
      </c>
      <c r="C79" s="239">
        <v>293.32346999999999</v>
      </c>
      <c r="D79" s="240">
        <v>208.75173000000001</v>
      </c>
      <c r="E79" s="241">
        <v>0.40513072634176478</v>
      </c>
      <c r="F79" s="79"/>
      <c r="G79" s="82"/>
      <c r="H79" s="82"/>
      <c r="I79" s="82"/>
    </row>
    <row r="80" spans="2:9" ht="27.75" customHeight="1" x14ac:dyDescent="0.3">
      <c r="B80" s="238" t="s">
        <v>200</v>
      </c>
      <c r="C80" s="239">
        <v>5906.0374499999971</v>
      </c>
      <c r="D80" s="240">
        <v>3841.7560099999992</v>
      </c>
      <c r="E80" s="241">
        <v>0.53732757484512883</v>
      </c>
      <c r="F80" s="79"/>
      <c r="G80" s="82"/>
      <c r="H80" s="82"/>
      <c r="I80" s="82"/>
    </row>
    <row r="81" spans="1:9" ht="27.75" customHeight="1" x14ac:dyDescent="0.3">
      <c r="B81" s="238" t="s">
        <v>201</v>
      </c>
      <c r="C81" s="239">
        <v>12.866700000000002</v>
      </c>
      <c r="D81" s="240">
        <v>40.197519999999997</v>
      </c>
      <c r="E81" s="241">
        <v>-0.6799130891656997</v>
      </c>
      <c r="F81" s="79"/>
      <c r="G81" s="82"/>
      <c r="H81" s="82"/>
      <c r="I81" s="82"/>
    </row>
    <row r="82" spans="1:9" ht="27.75" customHeight="1" thickBot="1" x14ac:dyDescent="0.35">
      <c r="B82" s="251" t="s">
        <v>202</v>
      </c>
      <c r="C82" s="239">
        <v>404.87968999999998</v>
      </c>
      <c r="D82" s="240">
        <v>7429.7616900000003</v>
      </c>
      <c r="E82" s="241">
        <v>-0.94550569629373948</v>
      </c>
      <c r="F82" s="79"/>
      <c r="G82" s="82"/>
      <c r="H82" s="82"/>
      <c r="I82" s="82"/>
    </row>
    <row r="83" spans="1:9" ht="39" customHeight="1" thickBot="1" x14ac:dyDescent="0.35">
      <c r="B83" s="35" t="s">
        <v>119</v>
      </c>
      <c r="C83" s="252">
        <v>380290.15236463281</v>
      </c>
      <c r="D83" s="253">
        <v>383473.22667533776</v>
      </c>
      <c r="E83" s="254">
        <v>-8.3006428852981026E-3</v>
      </c>
    </row>
    <row r="84" spans="1:9" s="3" customFormat="1" x14ac:dyDescent="0.25">
      <c r="A84" s="69"/>
      <c r="B84" s="69"/>
      <c r="C84" s="202"/>
    </row>
    <row r="85" spans="1:9" s="3" customFormat="1" x14ac:dyDescent="0.25">
      <c r="A85" s="69"/>
      <c r="B85" s="69"/>
      <c r="C85" s="202"/>
    </row>
    <row r="86" spans="1:9" s="3" customFormat="1" x14ac:dyDescent="0.25">
      <c r="A86" s="69"/>
      <c r="B86" s="69"/>
      <c r="C86" s="202"/>
    </row>
    <row r="87" spans="1:9" s="3" customFormat="1" x14ac:dyDescent="0.25">
      <c r="A87" s="69"/>
      <c r="B87" s="69"/>
      <c r="C87" s="202"/>
    </row>
    <row r="88" spans="1:9" s="3" customFormat="1" x14ac:dyDescent="0.25">
      <c r="A88" s="69"/>
      <c r="B88" s="69"/>
      <c r="C88" s="202"/>
    </row>
    <row r="89" spans="1:9" s="3" customFormat="1" x14ac:dyDescent="0.25">
      <c r="A89" s="69"/>
      <c r="B89" s="69"/>
      <c r="C89" s="202"/>
    </row>
    <row r="90" spans="1:9" s="3" customFormat="1" x14ac:dyDescent="0.25">
      <c r="A90" s="69"/>
      <c r="B90" s="69"/>
      <c r="C90" s="202"/>
    </row>
    <row r="91" spans="1:9" s="3" customFormat="1" x14ac:dyDescent="0.25">
      <c r="A91" s="69"/>
      <c r="B91" s="69"/>
      <c r="C91" s="202"/>
    </row>
    <row r="92" spans="1:9" s="3" customFormat="1" x14ac:dyDescent="0.25">
      <c r="A92" s="69"/>
      <c r="B92" s="69"/>
      <c r="C92" s="202"/>
    </row>
    <row r="93" spans="1:9" s="3" customFormat="1" x14ac:dyDescent="0.25">
      <c r="A93" s="69"/>
      <c r="B93" s="69"/>
      <c r="C93" s="202"/>
    </row>
    <row r="94" spans="1:9" s="3" customFormat="1" x14ac:dyDescent="0.25">
      <c r="A94" s="69"/>
      <c r="B94" s="69"/>
      <c r="C94" s="202"/>
    </row>
    <row r="95" spans="1:9" s="3" customFormat="1" x14ac:dyDescent="0.25">
      <c r="A95" s="69"/>
      <c r="B95" s="69"/>
      <c r="C95" s="202"/>
    </row>
    <row r="96" spans="1:9" s="3" customFormat="1" x14ac:dyDescent="0.25">
      <c r="A96" s="69"/>
      <c r="B96" s="69"/>
      <c r="C96" s="202"/>
    </row>
    <row r="97" spans="1:3" s="3" customFormat="1" x14ac:dyDescent="0.25">
      <c r="A97" s="69"/>
      <c r="B97" s="69"/>
      <c r="C97" s="202"/>
    </row>
    <row r="98" spans="1:3" s="3" customFormat="1" x14ac:dyDescent="0.25">
      <c r="A98" s="69"/>
      <c r="B98" s="69"/>
      <c r="C98" s="202"/>
    </row>
    <row r="99" spans="1:3" s="3" customFormat="1" x14ac:dyDescent="0.25">
      <c r="A99" s="69"/>
      <c r="B99" s="69"/>
      <c r="C99" s="202"/>
    </row>
    <row r="100" spans="1:3" s="3" customFormat="1" x14ac:dyDescent="0.25">
      <c r="A100" s="69"/>
      <c r="B100" s="69"/>
      <c r="C100" s="202"/>
    </row>
    <row r="101" spans="1:3" s="3" customFormat="1" x14ac:dyDescent="0.25">
      <c r="A101" s="69"/>
      <c r="B101" s="69"/>
      <c r="C101" s="202"/>
    </row>
    <row r="102" spans="1:3" s="3" customFormat="1" x14ac:dyDescent="0.25">
      <c r="A102" s="69"/>
      <c r="B102" s="69"/>
      <c r="C102" s="202"/>
    </row>
    <row r="103" spans="1:3" s="3" customFormat="1" x14ac:dyDescent="0.25">
      <c r="A103" s="69"/>
      <c r="B103" s="69"/>
      <c r="C103" s="202"/>
    </row>
    <row r="104" spans="1:3" s="3" customFormat="1" x14ac:dyDescent="0.25">
      <c r="A104" s="69"/>
      <c r="B104" s="69"/>
      <c r="C104" s="202"/>
    </row>
    <row r="105" spans="1:3" s="3" customFormat="1" x14ac:dyDescent="0.25">
      <c r="A105" s="69"/>
      <c r="B105" s="69"/>
      <c r="C105" s="202"/>
    </row>
    <row r="106" spans="1:3" s="3" customFormat="1" x14ac:dyDescent="0.25">
      <c r="A106" s="69"/>
      <c r="B106" s="69"/>
      <c r="C106" s="202"/>
    </row>
    <row r="107" spans="1:3" s="3" customFormat="1" x14ac:dyDescent="0.25">
      <c r="A107" s="69"/>
      <c r="B107" s="69"/>
      <c r="C107" s="202"/>
    </row>
  </sheetData>
  <mergeCells count="3">
    <mergeCell ref="C1:D1"/>
    <mergeCell ref="B3:D3"/>
    <mergeCell ref="B4:D4"/>
  </mergeCells>
  <printOptions gridLines="1"/>
  <pageMargins left="0" right="0" top="0" bottom="0" header="0" footer="0"/>
  <pageSetup paperSize="3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2F5C-6A32-42FB-9095-07A3B244A013}">
  <dimension ref="B2:G87"/>
  <sheetViews>
    <sheetView zoomScale="70" zoomScaleNormal="70" workbookViewId="0">
      <pane xSplit="1" ySplit="1" topLeftCell="B2" activePane="bottomRight" state="frozen"/>
      <selection activeCell="F5402" sqref="F5402"/>
      <selection pane="topRight" activeCell="F5402" sqref="F5402"/>
      <selection pane="bottomLeft" activeCell="F5402" sqref="F5402"/>
      <selection pane="bottomRight" activeCell="G10" sqref="G10"/>
    </sheetView>
  </sheetViews>
  <sheetFormatPr defaultColWidth="9.140625" defaultRowHeight="15" outlineLevelRow="1" x14ac:dyDescent="0.25"/>
  <cols>
    <col min="1" max="1" width="9.140625" style="3"/>
    <col min="2" max="2" width="142.85546875" style="3" customWidth="1"/>
    <col min="3" max="3" width="20.7109375" style="3" customWidth="1"/>
    <col min="4" max="4" width="18.28515625" style="3" customWidth="1"/>
    <col min="5" max="5" width="13.85546875" style="3" customWidth="1"/>
    <col min="6" max="6" width="9.140625" style="3"/>
    <col min="7" max="8" width="16.85546875" style="3" customWidth="1"/>
    <col min="9" max="16384" width="9.140625" style="3"/>
  </cols>
  <sheetData>
    <row r="2" spans="2:7" ht="15.75" thickBot="1" x14ac:dyDescent="0.3"/>
    <row r="3" spans="2:7" ht="28.5" customHeight="1" x14ac:dyDescent="0.35">
      <c r="B3" s="322" t="s">
        <v>206</v>
      </c>
      <c r="C3" s="323"/>
      <c r="D3" s="323"/>
      <c r="E3" s="324"/>
    </row>
    <row r="4" spans="2:7" ht="28.5" customHeight="1" thickBot="1" x14ac:dyDescent="0.3">
      <c r="B4" s="325" t="s">
        <v>207</v>
      </c>
      <c r="C4" s="326"/>
      <c r="D4" s="326"/>
      <c r="E4" s="327"/>
    </row>
    <row r="5" spans="2:7" ht="18.75" customHeight="1" x14ac:dyDescent="0.3">
      <c r="B5" s="259"/>
      <c r="C5" s="260" t="s">
        <v>38</v>
      </c>
      <c r="D5" s="260" t="s">
        <v>38</v>
      </c>
      <c r="E5" s="261" t="s">
        <v>87</v>
      </c>
    </row>
    <row r="6" spans="2:7" ht="18.75" x14ac:dyDescent="0.3">
      <c r="B6" s="262"/>
      <c r="C6" s="263" t="s">
        <v>18</v>
      </c>
      <c r="D6" s="263" t="s">
        <v>19</v>
      </c>
      <c r="E6" s="264" t="s">
        <v>208</v>
      </c>
    </row>
    <row r="7" spans="2:7" ht="21" outlineLevel="1" x14ac:dyDescent="0.35">
      <c r="B7" s="235" t="s">
        <v>32</v>
      </c>
      <c r="C7" s="265"/>
      <c r="D7" s="265"/>
      <c r="E7" s="266"/>
    </row>
    <row r="8" spans="2:7" s="202" customFormat="1" ht="31.5" customHeight="1" outlineLevel="1" x14ac:dyDescent="0.3">
      <c r="B8" s="238" t="s">
        <v>130</v>
      </c>
      <c r="C8" s="267">
        <v>378.68792999999994</v>
      </c>
      <c r="D8" s="267">
        <v>452.97521000000006</v>
      </c>
      <c r="E8" s="57">
        <v>-0.16399855524102547</v>
      </c>
      <c r="G8" s="286"/>
    </row>
    <row r="9" spans="2:7" s="202" customFormat="1" ht="31.5" customHeight="1" outlineLevel="1" x14ac:dyDescent="0.3">
      <c r="B9" s="238" t="s">
        <v>131</v>
      </c>
      <c r="C9" s="267">
        <v>35563.04065000001</v>
      </c>
      <c r="D9" s="267">
        <v>34101.749640000002</v>
      </c>
      <c r="E9" s="57">
        <v>4.2850910156409405E-2</v>
      </c>
      <c r="G9" s="286"/>
    </row>
    <row r="10" spans="2:7" s="202" customFormat="1" ht="31.5" customHeight="1" outlineLevel="1" x14ac:dyDescent="0.3">
      <c r="B10" s="238" t="s">
        <v>132</v>
      </c>
      <c r="C10" s="267">
        <v>20270.897440000004</v>
      </c>
      <c r="D10" s="267">
        <v>18082.647550000009</v>
      </c>
      <c r="E10" s="57">
        <v>0.1210137997740266</v>
      </c>
      <c r="G10" s="286"/>
    </row>
    <row r="11" spans="2:7" s="202" customFormat="1" ht="43.5" customHeight="1" outlineLevel="1" x14ac:dyDescent="0.3">
      <c r="B11" s="238" t="s">
        <v>133</v>
      </c>
      <c r="C11" s="267">
        <v>12630.772940000006</v>
      </c>
      <c r="D11" s="267">
        <v>11227.357300000007</v>
      </c>
      <c r="E11" s="57">
        <v>0.12499964172334654</v>
      </c>
      <c r="G11" s="286"/>
    </row>
    <row r="12" spans="2:7" s="202" customFormat="1" ht="31.5" customHeight="1" outlineLevel="1" x14ac:dyDescent="0.3">
      <c r="B12" s="238" t="s">
        <v>134</v>
      </c>
      <c r="C12" s="267">
        <v>20444.357663679999</v>
      </c>
      <c r="D12" s="267">
        <v>17399.075346000005</v>
      </c>
      <c r="E12" s="57">
        <v>0.17502552619154521</v>
      </c>
      <c r="G12" s="286"/>
    </row>
    <row r="13" spans="2:7" s="202" customFormat="1" ht="31.5" customHeight="1" outlineLevel="1" x14ac:dyDescent="0.3">
      <c r="B13" s="238" t="s">
        <v>135</v>
      </c>
      <c r="C13" s="267">
        <v>45944.84709000001</v>
      </c>
      <c r="D13" s="267">
        <v>39916.18973999998</v>
      </c>
      <c r="E13" s="57">
        <v>0.15103288638691681</v>
      </c>
      <c r="G13" s="286"/>
    </row>
    <row r="14" spans="2:7" s="202" customFormat="1" ht="31.5" customHeight="1" outlineLevel="1" x14ac:dyDescent="0.3">
      <c r="B14" s="238" t="s">
        <v>136</v>
      </c>
      <c r="C14" s="267">
        <v>2877.5730399999998</v>
      </c>
      <c r="D14" s="267">
        <v>2186.70595</v>
      </c>
      <c r="E14" s="57">
        <v>0.31593963971241745</v>
      </c>
      <c r="G14" s="286"/>
    </row>
    <row r="15" spans="2:7" s="202" customFormat="1" ht="31.5" customHeight="1" outlineLevel="1" x14ac:dyDescent="0.3">
      <c r="B15" s="238" t="s">
        <v>137</v>
      </c>
      <c r="C15" s="267">
        <v>6531.7558299999992</v>
      </c>
      <c r="D15" s="267">
        <v>6379.1890700000013</v>
      </c>
      <c r="E15" s="57">
        <v>2.3916325151340567E-2</v>
      </c>
      <c r="G15" s="286"/>
    </row>
    <row r="16" spans="2:7" s="202" customFormat="1" ht="31.5" customHeight="1" outlineLevel="1" x14ac:dyDescent="0.3">
      <c r="B16" s="238" t="s">
        <v>138</v>
      </c>
      <c r="C16" s="267">
        <v>6899.6858899999988</v>
      </c>
      <c r="D16" s="267">
        <v>6254.1973499999986</v>
      </c>
      <c r="E16" s="57">
        <v>0.10320885381079314</v>
      </c>
      <c r="G16" s="286"/>
    </row>
    <row r="17" spans="2:7" s="202" customFormat="1" ht="31.5" customHeight="1" outlineLevel="1" x14ac:dyDescent="0.3">
      <c r="B17" s="238" t="s">
        <v>139</v>
      </c>
      <c r="C17" s="267">
        <v>43420.365821315791</v>
      </c>
      <c r="D17" s="267">
        <v>34451.592930789462</v>
      </c>
      <c r="E17" s="57">
        <v>0.26032970111262732</v>
      </c>
      <c r="G17" s="286"/>
    </row>
    <row r="18" spans="2:7" s="202" customFormat="1" ht="31.5" customHeight="1" outlineLevel="1" x14ac:dyDescent="0.35">
      <c r="B18" s="250" t="s">
        <v>140</v>
      </c>
      <c r="C18" s="267"/>
      <c r="D18" s="267"/>
      <c r="E18" s="57"/>
    </row>
    <row r="19" spans="2:7" s="202" customFormat="1" ht="31.5" customHeight="1" outlineLevel="1" x14ac:dyDescent="0.3">
      <c r="B19" s="238" t="s">
        <v>141</v>
      </c>
      <c r="C19" s="267">
        <v>40127.178486697965</v>
      </c>
      <c r="D19" s="267">
        <v>36347.456931705587</v>
      </c>
      <c r="E19" s="57">
        <v>0.10398861087019706</v>
      </c>
      <c r="G19" s="286"/>
    </row>
    <row r="20" spans="2:7" s="202" customFormat="1" ht="31.5" customHeight="1" outlineLevel="1" x14ac:dyDescent="0.3">
      <c r="B20" s="238" t="s">
        <v>142</v>
      </c>
      <c r="C20" s="267">
        <v>3798.9088379726527</v>
      </c>
      <c r="D20" s="267">
        <v>4234.797350414744</v>
      </c>
      <c r="E20" s="57">
        <v>-0.1029301939086652</v>
      </c>
      <c r="G20" s="286"/>
    </row>
    <row r="21" spans="2:7" s="202" customFormat="1" ht="31.5" customHeight="1" outlineLevel="1" x14ac:dyDescent="0.35">
      <c r="B21" s="250" t="s">
        <v>33</v>
      </c>
      <c r="C21" s="267"/>
      <c r="D21" s="267"/>
      <c r="E21" s="57"/>
      <c r="G21" s="286"/>
    </row>
    <row r="22" spans="2:7" s="202" customFormat="1" ht="31.5" customHeight="1" outlineLevel="1" x14ac:dyDescent="0.3">
      <c r="B22" s="238" t="s">
        <v>143</v>
      </c>
      <c r="C22" s="267">
        <v>8.6019999999999999E-2</v>
      </c>
      <c r="D22" s="267">
        <v>0</v>
      </c>
      <c r="E22" s="268" t="s">
        <v>120</v>
      </c>
      <c r="G22" s="286"/>
    </row>
    <row r="23" spans="2:7" s="202" customFormat="1" ht="31.5" customHeight="1" outlineLevel="1" x14ac:dyDescent="0.3">
      <c r="B23" s="238" t="s">
        <v>144</v>
      </c>
      <c r="C23" s="267">
        <v>174.30170999999999</v>
      </c>
      <c r="D23" s="267">
        <v>167.24975000000001</v>
      </c>
      <c r="E23" s="268">
        <v>4.2164248377052793E-2</v>
      </c>
      <c r="G23" s="286"/>
    </row>
    <row r="24" spans="2:7" s="202" customFormat="1" ht="31.5" customHeight="1" outlineLevel="1" x14ac:dyDescent="0.3">
      <c r="B24" s="238" t="s">
        <v>145</v>
      </c>
      <c r="C24" s="269">
        <v>64.314329999999998</v>
      </c>
      <c r="D24" s="267">
        <v>17.753819999999997</v>
      </c>
      <c r="E24" s="268">
        <v>2.6225629188535202</v>
      </c>
      <c r="G24" s="286"/>
    </row>
    <row r="25" spans="2:7" s="202" customFormat="1" ht="31.5" customHeight="1" outlineLevel="1" x14ac:dyDescent="0.3">
      <c r="B25" s="238" t="s">
        <v>146</v>
      </c>
      <c r="C25" s="269">
        <v>5032.6106900000004</v>
      </c>
      <c r="D25" s="267">
        <v>6394.9505599999993</v>
      </c>
      <c r="E25" s="268">
        <v>-0.21303368293749547</v>
      </c>
      <c r="G25" s="286"/>
    </row>
    <row r="26" spans="2:7" s="202" customFormat="1" ht="35.25" customHeight="1" outlineLevel="1" x14ac:dyDescent="0.3">
      <c r="B26" s="238" t="s">
        <v>147</v>
      </c>
      <c r="C26" s="270">
        <v>8.6053999999999995</v>
      </c>
      <c r="D26" s="267">
        <v>0</v>
      </c>
      <c r="E26" s="271" t="s">
        <v>120</v>
      </c>
      <c r="G26" s="286"/>
    </row>
    <row r="27" spans="2:7" s="202" customFormat="1" ht="35.25" customHeight="1" outlineLevel="1" x14ac:dyDescent="0.3">
      <c r="B27" s="238" t="s">
        <v>148</v>
      </c>
      <c r="C27" s="269">
        <v>253.13587999999999</v>
      </c>
      <c r="D27" s="267">
        <v>105.38312000000001</v>
      </c>
      <c r="E27" s="268">
        <v>1.4020533838815927</v>
      </c>
      <c r="G27" s="286"/>
    </row>
    <row r="28" spans="2:7" s="202" customFormat="1" ht="35.25" customHeight="1" outlineLevel="1" x14ac:dyDescent="0.3">
      <c r="B28" s="238" t="s">
        <v>149</v>
      </c>
      <c r="C28" s="269">
        <v>6933.4135300000007</v>
      </c>
      <c r="D28" s="267">
        <v>8054.4478400000007</v>
      </c>
      <c r="E28" s="268">
        <v>-0.13918201871427105</v>
      </c>
      <c r="G28" s="286"/>
    </row>
    <row r="29" spans="2:7" s="202" customFormat="1" ht="31.5" customHeight="1" outlineLevel="1" x14ac:dyDescent="0.3">
      <c r="B29" s="238" t="s">
        <v>209</v>
      </c>
      <c r="C29" s="270">
        <v>0</v>
      </c>
      <c r="D29" s="267">
        <v>0</v>
      </c>
      <c r="E29" s="268" t="s">
        <v>120</v>
      </c>
      <c r="G29" s="286"/>
    </row>
    <row r="30" spans="2:7" s="202" customFormat="1" ht="31.5" customHeight="1" outlineLevel="1" x14ac:dyDescent="0.3">
      <c r="B30" s="238" t="s">
        <v>151</v>
      </c>
      <c r="C30" s="269">
        <v>2883.852609999999</v>
      </c>
      <c r="D30" s="267">
        <v>2538.7106299999996</v>
      </c>
      <c r="E30" s="268">
        <v>0.13595168189767248</v>
      </c>
      <c r="G30" s="286"/>
    </row>
    <row r="31" spans="2:7" s="202" customFormat="1" ht="31.5" customHeight="1" outlineLevel="1" x14ac:dyDescent="0.35">
      <c r="B31" s="250" t="s">
        <v>210</v>
      </c>
      <c r="C31" s="267"/>
      <c r="D31" s="267"/>
      <c r="E31" s="268"/>
      <c r="G31" s="286"/>
    </row>
    <row r="32" spans="2:7" s="202" customFormat="1" ht="31.5" customHeight="1" outlineLevel="1" x14ac:dyDescent="0.3">
      <c r="B32" s="238" t="s">
        <v>153</v>
      </c>
      <c r="C32" s="267">
        <v>147.69565</v>
      </c>
      <c r="D32" s="267">
        <v>136.06169</v>
      </c>
      <c r="E32" s="268">
        <v>8.5505038192602134E-2</v>
      </c>
      <c r="G32" s="286"/>
    </row>
    <row r="33" spans="2:7" s="202" customFormat="1" ht="31.5" customHeight="1" outlineLevel="1" x14ac:dyDescent="0.3">
      <c r="B33" s="238" t="s">
        <v>154</v>
      </c>
      <c r="C33" s="267">
        <v>152837.63940997986</v>
      </c>
      <c r="D33" s="267">
        <v>179343.34083249333</v>
      </c>
      <c r="E33" s="268">
        <v>-0.14779306161843941</v>
      </c>
      <c r="G33" s="286"/>
    </row>
    <row r="34" spans="2:7" s="202" customFormat="1" ht="31.5" customHeight="1" outlineLevel="1" x14ac:dyDescent="0.3">
      <c r="B34" s="238" t="s">
        <v>155</v>
      </c>
      <c r="C34" s="267">
        <v>1813.3018299999999</v>
      </c>
      <c r="D34" s="267">
        <v>3079.1503399999997</v>
      </c>
      <c r="E34" s="268">
        <v>-0.41110318439339344</v>
      </c>
      <c r="G34" s="286"/>
    </row>
    <row r="35" spans="2:7" s="202" customFormat="1" ht="31.5" customHeight="1" outlineLevel="1" thickBot="1" x14ac:dyDescent="0.35">
      <c r="B35" s="238" t="s">
        <v>203</v>
      </c>
      <c r="C35" s="267">
        <v>0</v>
      </c>
      <c r="D35" s="267">
        <v>0</v>
      </c>
      <c r="E35" s="268" t="s">
        <v>120</v>
      </c>
      <c r="G35" s="286"/>
    </row>
    <row r="36" spans="2:7" s="202" customFormat="1" ht="31.5" customHeight="1" outlineLevel="1" x14ac:dyDescent="0.35">
      <c r="B36" s="272" t="s">
        <v>156</v>
      </c>
      <c r="C36" s="273"/>
      <c r="D36" s="273"/>
      <c r="E36" s="274"/>
      <c r="G36" s="286"/>
    </row>
    <row r="37" spans="2:7" s="202" customFormat="1" ht="31.5" customHeight="1" outlineLevel="1" x14ac:dyDescent="0.3">
      <c r="B37" s="238" t="s">
        <v>157</v>
      </c>
      <c r="C37" s="267">
        <v>81.28370000000001</v>
      </c>
      <c r="D37" s="267">
        <v>37.347009999999997</v>
      </c>
      <c r="E37" s="57">
        <v>1.1764446471082963</v>
      </c>
      <c r="G37" s="286"/>
    </row>
    <row r="38" spans="2:7" s="202" customFormat="1" ht="31.5" customHeight="1" outlineLevel="1" x14ac:dyDescent="0.3">
      <c r="B38" s="238" t="s">
        <v>158</v>
      </c>
      <c r="C38" s="267">
        <v>1838.1245199999998</v>
      </c>
      <c r="D38" s="267">
        <v>1929.0122299999998</v>
      </c>
      <c r="E38" s="57">
        <v>-4.7116191689463793E-2</v>
      </c>
      <c r="G38" s="286"/>
    </row>
    <row r="39" spans="2:7" s="202" customFormat="1" ht="50.25" customHeight="1" outlineLevel="1" collapsed="1" x14ac:dyDescent="0.3">
      <c r="B39" s="275" t="s">
        <v>159</v>
      </c>
      <c r="C39" s="267">
        <v>381.20567</v>
      </c>
      <c r="D39" s="267">
        <v>301.58815999999996</v>
      </c>
      <c r="E39" s="57">
        <v>0.26399415016822947</v>
      </c>
      <c r="G39" s="286"/>
    </row>
    <row r="40" spans="2:7" s="202" customFormat="1" ht="31.5" customHeight="1" outlineLevel="1" x14ac:dyDescent="0.35">
      <c r="B40" s="250" t="s">
        <v>160</v>
      </c>
      <c r="C40" s="267"/>
      <c r="D40" s="267"/>
      <c r="E40" s="57"/>
      <c r="G40" s="286"/>
    </row>
    <row r="41" spans="2:7" s="5" customFormat="1" ht="31.5" customHeight="1" outlineLevel="1" x14ac:dyDescent="0.3">
      <c r="B41" s="191" t="s">
        <v>161</v>
      </c>
      <c r="C41" s="267">
        <v>518.88123000000007</v>
      </c>
      <c r="D41" s="267">
        <v>504.92386999999991</v>
      </c>
      <c r="E41" s="57">
        <v>2.7642503809534924E-2</v>
      </c>
      <c r="G41" s="286"/>
    </row>
    <row r="42" spans="2:7" s="5" customFormat="1" ht="31.5" customHeight="1" outlineLevel="1" x14ac:dyDescent="0.3">
      <c r="B42" s="191" t="s">
        <v>162</v>
      </c>
      <c r="C42" s="267">
        <v>1050.93335</v>
      </c>
      <c r="D42" s="267">
        <v>942.91207000000009</v>
      </c>
      <c r="E42" s="57">
        <v>0.11456135034945514</v>
      </c>
      <c r="G42" s="286"/>
    </row>
    <row r="43" spans="2:7" s="5" customFormat="1" ht="31.5" customHeight="1" outlineLevel="1" x14ac:dyDescent="0.3">
      <c r="B43" s="191" t="s">
        <v>163</v>
      </c>
      <c r="C43" s="267">
        <v>12932.539870000001</v>
      </c>
      <c r="D43" s="267">
        <v>13284.252769999997</v>
      </c>
      <c r="E43" s="57">
        <v>-2.6475926504069158E-2</v>
      </c>
      <c r="G43" s="286"/>
    </row>
    <row r="44" spans="2:7" s="5" customFormat="1" ht="31.5" customHeight="1" outlineLevel="1" x14ac:dyDescent="0.3">
      <c r="B44" s="191" t="s">
        <v>164</v>
      </c>
      <c r="C44" s="267">
        <v>27259.870010000006</v>
      </c>
      <c r="D44" s="267">
        <v>23909.18391</v>
      </c>
      <c r="E44" s="57">
        <v>0.14014221951752126</v>
      </c>
      <c r="G44" s="286"/>
    </row>
    <row r="45" spans="2:7" s="5" customFormat="1" ht="38.25" customHeight="1" outlineLevel="1" x14ac:dyDescent="0.3">
      <c r="B45" s="275" t="s">
        <v>165</v>
      </c>
      <c r="C45" s="267">
        <v>25095.171750000009</v>
      </c>
      <c r="D45" s="267">
        <v>20243.595599999986</v>
      </c>
      <c r="E45" s="57">
        <v>0.23965980381469509</v>
      </c>
      <c r="G45" s="286"/>
    </row>
    <row r="46" spans="2:7" s="5" customFormat="1" ht="31.5" customHeight="1" outlineLevel="1" x14ac:dyDescent="0.3">
      <c r="B46" s="191" t="s">
        <v>166</v>
      </c>
      <c r="C46" s="267">
        <v>340.75288999999998</v>
      </c>
      <c r="D46" s="267">
        <v>408.64810999999992</v>
      </c>
      <c r="E46" s="57">
        <v>-0.16614592931801386</v>
      </c>
      <c r="G46" s="286"/>
    </row>
    <row r="47" spans="2:7" s="5" customFormat="1" ht="31.5" customHeight="1" outlineLevel="1" x14ac:dyDescent="0.3">
      <c r="B47" s="191" t="s">
        <v>167</v>
      </c>
      <c r="C47" s="267">
        <v>698.33687999999995</v>
      </c>
      <c r="D47" s="267">
        <v>771.95736999999986</v>
      </c>
      <c r="E47" s="57">
        <v>-9.5368595289141322E-2</v>
      </c>
      <c r="G47" s="286"/>
    </row>
    <row r="48" spans="2:7" s="5" customFormat="1" ht="31.5" customHeight="1" outlineLevel="1" x14ac:dyDescent="0.3">
      <c r="B48" s="191" t="s">
        <v>168</v>
      </c>
      <c r="C48" s="267">
        <v>11227.743439999998</v>
      </c>
      <c r="D48" s="267">
        <v>10943.387490000001</v>
      </c>
      <c r="E48" s="57">
        <v>2.598427134740855E-2</v>
      </c>
      <c r="G48" s="286"/>
    </row>
    <row r="49" spans="2:7" s="5" customFormat="1" ht="31.5" customHeight="1" outlineLevel="1" x14ac:dyDescent="0.3">
      <c r="B49" s="191" t="s">
        <v>169</v>
      </c>
      <c r="C49" s="267">
        <v>10256.69988</v>
      </c>
      <c r="D49" s="267">
        <v>8125.0027400000008</v>
      </c>
      <c r="E49" s="57">
        <v>0.26236263644632318</v>
      </c>
      <c r="G49" s="286"/>
    </row>
    <row r="50" spans="2:7" s="5" customFormat="1" ht="31.5" customHeight="1" outlineLevel="1" x14ac:dyDescent="0.35">
      <c r="B50" s="250" t="s">
        <v>34</v>
      </c>
      <c r="C50" s="267"/>
      <c r="D50" s="267"/>
      <c r="E50" s="57"/>
      <c r="G50" s="286"/>
    </row>
    <row r="51" spans="2:7" s="202" customFormat="1" ht="31.5" customHeight="1" outlineLevel="1" x14ac:dyDescent="0.3">
      <c r="B51" s="191" t="s">
        <v>171</v>
      </c>
      <c r="C51" s="267">
        <v>192.91544999999999</v>
      </c>
      <c r="D51" s="267">
        <v>143.97815</v>
      </c>
      <c r="E51" s="57">
        <v>0.33989393529504297</v>
      </c>
      <c r="G51" s="286"/>
    </row>
    <row r="52" spans="2:7" s="202" customFormat="1" ht="31.5" customHeight="1" outlineLevel="1" x14ac:dyDescent="0.3">
      <c r="B52" s="191" t="s">
        <v>172</v>
      </c>
      <c r="C52" s="267">
        <v>4558.9809350000005</v>
      </c>
      <c r="D52" s="267">
        <v>4299.1311999999998</v>
      </c>
      <c r="E52" s="57">
        <v>6.0442383102893071E-2</v>
      </c>
      <c r="G52" s="286"/>
    </row>
    <row r="53" spans="2:7" s="202" customFormat="1" ht="31.5" customHeight="1" outlineLevel="1" x14ac:dyDescent="0.3">
      <c r="B53" s="191" t="s">
        <v>173</v>
      </c>
      <c r="C53" s="267">
        <v>15150.374200000002</v>
      </c>
      <c r="D53" s="267">
        <v>17067.642049999999</v>
      </c>
      <c r="E53" s="57">
        <v>-0.11233349307322726</v>
      </c>
      <c r="G53" s="286"/>
    </row>
    <row r="54" spans="2:7" s="202" customFormat="1" ht="31.5" customHeight="1" outlineLevel="1" x14ac:dyDescent="0.3">
      <c r="B54" s="191" t="s">
        <v>174</v>
      </c>
      <c r="C54" s="267">
        <v>14590.779540000014</v>
      </c>
      <c r="D54" s="267">
        <v>12636.717599999994</v>
      </c>
      <c r="E54" s="57">
        <v>0.15463366372926002</v>
      </c>
      <c r="G54" s="286"/>
    </row>
    <row r="55" spans="2:7" s="202" customFormat="1" ht="31.5" customHeight="1" outlineLevel="1" x14ac:dyDescent="0.3">
      <c r="B55" s="191" t="s">
        <v>175</v>
      </c>
      <c r="C55" s="267">
        <v>7035.2825799999946</v>
      </c>
      <c r="D55" s="267">
        <v>7440.3227799999986</v>
      </c>
      <c r="E55" s="57">
        <v>-5.4438525313548869E-2</v>
      </c>
      <c r="G55" s="286"/>
    </row>
    <row r="56" spans="2:7" s="202" customFormat="1" ht="31.5" customHeight="1" outlineLevel="1" x14ac:dyDescent="0.3">
      <c r="B56" s="191" t="s">
        <v>176</v>
      </c>
      <c r="C56" s="267">
        <v>23641.405630000001</v>
      </c>
      <c r="D56" s="267">
        <v>26872.342789999995</v>
      </c>
      <c r="E56" s="57">
        <v>-0.12023280535117031</v>
      </c>
      <c r="G56" s="286"/>
    </row>
    <row r="57" spans="2:7" s="202" customFormat="1" ht="31.5" customHeight="1" outlineLevel="1" x14ac:dyDescent="0.3">
      <c r="B57" s="191" t="s">
        <v>177</v>
      </c>
      <c r="C57" s="267">
        <v>11096.51179</v>
      </c>
      <c r="D57" s="267">
        <v>13668.96896</v>
      </c>
      <c r="E57" s="57">
        <v>-0.18819686967816474</v>
      </c>
      <c r="G57" s="286"/>
    </row>
    <row r="58" spans="2:7" s="202" customFormat="1" ht="31.5" customHeight="1" outlineLevel="1" x14ac:dyDescent="0.3">
      <c r="B58" s="191" t="s">
        <v>178</v>
      </c>
      <c r="C58" s="267">
        <v>4049.0502100000003</v>
      </c>
      <c r="D58" s="267">
        <v>4070.7381099999998</v>
      </c>
      <c r="E58" s="57">
        <v>-5.327756149854479E-3</v>
      </c>
      <c r="G58" s="286"/>
    </row>
    <row r="59" spans="2:7" s="202" customFormat="1" ht="31.5" customHeight="1" outlineLevel="1" x14ac:dyDescent="0.3">
      <c r="B59" s="191" t="s">
        <v>179</v>
      </c>
      <c r="C59" s="267">
        <v>47229.152979999984</v>
      </c>
      <c r="D59" s="267">
        <v>52178.614120000013</v>
      </c>
      <c r="E59" s="57">
        <v>-9.4856124936881114E-2</v>
      </c>
      <c r="G59" s="286"/>
    </row>
    <row r="60" spans="2:7" s="202" customFormat="1" ht="31.5" customHeight="1" outlineLevel="1" x14ac:dyDescent="0.35">
      <c r="B60" s="250" t="s">
        <v>211</v>
      </c>
      <c r="C60" s="267"/>
      <c r="D60" s="267"/>
      <c r="E60" s="57"/>
      <c r="G60" s="286"/>
    </row>
    <row r="61" spans="2:7" s="202" customFormat="1" ht="31.5" customHeight="1" outlineLevel="1" x14ac:dyDescent="0.3">
      <c r="B61" s="191" t="s">
        <v>181</v>
      </c>
      <c r="C61" s="267">
        <v>11834.343550999998</v>
      </c>
      <c r="D61" s="267">
        <v>6500.8331699999999</v>
      </c>
      <c r="E61" s="57">
        <v>0.8204348952705085</v>
      </c>
      <c r="G61" s="286"/>
    </row>
    <row r="62" spans="2:7" s="202" customFormat="1" ht="31.5" customHeight="1" outlineLevel="1" x14ac:dyDescent="0.3">
      <c r="B62" s="191" t="s">
        <v>182</v>
      </c>
      <c r="C62" s="267">
        <v>9029.6445699999986</v>
      </c>
      <c r="D62" s="267">
        <v>8907.9500000000007</v>
      </c>
      <c r="E62" s="57">
        <v>1.3661344080287519E-2</v>
      </c>
      <c r="G62" s="286"/>
    </row>
    <row r="63" spans="2:7" s="202" customFormat="1" ht="31.5" customHeight="1" outlineLevel="1" x14ac:dyDescent="0.3">
      <c r="B63" s="191" t="s">
        <v>183</v>
      </c>
      <c r="C63" s="267">
        <v>584.88061999999991</v>
      </c>
      <c r="D63" s="267">
        <v>434.27697000000001</v>
      </c>
      <c r="E63" s="57">
        <v>0.34679170300004603</v>
      </c>
      <c r="G63" s="286"/>
    </row>
    <row r="64" spans="2:7" s="202" customFormat="1" ht="31.5" customHeight="1" outlineLevel="1" x14ac:dyDescent="0.3">
      <c r="B64" s="275" t="s">
        <v>204</v>
      </c>
      <c r="C64" s="267">
        <v>37187.274879999997</v>
      </c>
      <c r="D64" s="267">
        <v>33426.704009999987</v>
      </c>
      <c r="E64" s="57">
        <v>0.1125019944794734</v>
      </c>
      <c r="G64" s="286"/>
    </row>
    <row r="65" spans="2:7" s="202" customFormat="1" ht="31.5" customHeight="1" outlineLevel="1" x14ac:dyDescent="0.3">
      <c r="B65" s="191" t="s">
        <v>185</v>
      </c>
      <c r="C65" s="267">
        <v>12620.387739035268</v>
      </c>
      <c r="D65" s="267">
        <v>13668.61247368556</v>
      </c>
      <c r="E65" s="57">
        <v>-7.6688452223538039E-2</v>
      </c>
      <c r="G65" s="286"/>
    </row>
    <row r="66" spans="2:7" s="202" customFormat="1" ht="34.5" customHeight="1" outlineLevel="1" thickBot="1" x14ac:dyDescent="0.35">
      <c r="B66" s="276" t="s">
        <v>186</v>
      </c>
      <c r="C66" s="277">
        <v>23291.846909628846</v>
      </c>
      <c r="D66" s="277">
        <v>24470.28246507428</v>
      </c>
      <c r="E66" s="278">
        <v>-4.8157823969845137E-2</v>
      </c>
      <c r="G66" s="286"/>
    </row>
    <row r="67" spans="2:7" s="202" customFormat="1" ht="52.5" customHeight="1" x14ac:dyDescent="0.3">
      <c r="B67" s="279" t="s">
        <v>187</v>
      </c>
      <c r="C67" s="280">
        <v>46269.717799999969</v>
      </c>
      <c r="D67" s="280">
        <v>45396.364920000022</v>
      </c>
      <c r="E67" s="57">
        <v>1.9238387953286917E-2</v>
      </c>
      <c r="G67" s="286"/>
    </row>
    <row r="68" spans="2:7" s="202" customFormat="1" ht="29.25" customHeight="1" x14ac:dyDescent="0.3">
      <c r="B68" s="191" t="s">
        <v>188</v>
      </c>
      <c r="C68" s="267">
        <v>72158.065719999984</v>
      </c>
      <c r="D68" s="267">
        <v>72267.756679999948</v>
      </c>
      <c r="E68" s="57">
        <v>-1.5178409437236473E-3</v>
      </c>
      <c r="G68" s="286"/>
    </row>
    <row r="69" spans="2:7" s="202" customFormat="1" ht="31.5" customHeight="1" x14ac:dyDescent="0.3">
      <c r="B69" s="191" t="s">
        <v>189</v>
      </c>
      <c r="C69" s="267">
        <v>8945.085869999999</v>
      </c>
      <c r="D69" s="267">
        <v>6382.3489499999996</v>
      </c>
      <c r="E69" s="57">
        <v>0.40153506805672223</v>
      </c>
      <c r="G69" s="286"/>
    </row>
    <row r="70" spans="2:7" s="202" customFormat="1" ht="31.5" customHeight="1" x14ac:dyDescent="0.35">
      <c r="B70" s="250" t="s">
        <v>35</v>
      </c>
      <c r="C70" s="267"/>
      <c r="D70" s="267"/>
      <c r="E70" s="57"/>
      <c r="G70" s="286"/>
    </row>
    <row r="71" spans="2:7" s="202" customFormat="1" ht="33.75" customHeight="1" x14ac:dyDescent="0.3">
      <c r="B71" s="275" t="s">
        <v>190</v>
      </c>
      <c r="C71" s="267">
        <v>6172.8508999999995</v>
      </c>
      <c r="D71" s="267">
        <v>4956.2270500000013</v>
      </c>
      <c r="E71" s="57">
        <v>0.24547379240827927</v>
      </c>
      <c r="G71" s="286"/>
    </row>
    <row r="72" spans="2:7" s="202" customFormat="1" ht="33.75" customHeight="1" x14ac:dyDescent="0.3">
      <c r="B72" s="275" t="s">
        <v>191</v>
      </c>
      <c r="C72" s="267">
        <v>30101.817660000001</v>
      </c>
      <c r="D72" s="267">
        <v>32989.914790000017</v>
      </c>
      <c r="E72" s="57">
        <v>-8.7544849642214428E-2</v>
      </c>
      <c r="G72" s="286"/>
    </row>
    <row r="73" spans="2:7" s="202" customFormat="1" ht="33.75" customHeight="1" x14ac:dyDescent="0.3">
      <c r="B73" s="191" t="s">
        <v>192</v>
      </c>
      <c r="C73" s="267">
        <v>2478.5286100000008</v>
      </c>
      <c r="D73" s="267">
        <v>2167.1412399999999</v>
      </c>
      <c r="E73" s="57">
        <v>0.14368577564423113</v>
      </c>
      <c r="G73" s="286"/>
    </row>
    <row r="74" spans="2:7" s="202" customFormat="1" ht="33.75" customHeight="1" x14ac:dyDescent="0.3">
      <c r="B74" s="191" t="s">
        <v>193</v>
      </c>
      <c r="C74" s="267">
        <v>59776.047884764048</v>
      </c>
      <c r="D74" s="267">
        <v>54226.596029699162</v>
      </c>
      <c r="E74" s="57">
        <v>0.10233819308933811</v>
      </c>
      <c r="G74" s="286"/>
    </row>
    <row r="75" spans="2:7" s="202" customFormat="1" ht="33.75" customHeight="1" x14ac:dyDescent="0.3">
      <c r="B75" s="191" t="s">
        <v>194</v>
      </c>
      <c r="C75" s="267">
        <v>3770.2218200000007</v>
      </c>
      <c r="D75" s="267">
        <v>4179.2960399999984</v>
      </c>
      <c r="E75" s="57">
        <v>-9.7881130239339975E-2</v>
      </c>
      <c r="G75" s="286"/>
    </row>
    <row r="76" spans="2:7" s="202" customFormat="1" ht="33.75" customHeight="1" x14ac:dyDescent="0.3">
      <c r="B76" s="191" t="s">
        <v>195</v>
      </c>
      <c r="C76" s="267">
        <v>17166.121190000005</v>
      </c>
      <c r="D76" s="267">
        <v>18775.107560000004</v>
      </c>
      <c r="E76" s="57">
        <v>-8.5697850990100966E-2</v>
      </c>
      <c r="G76" s="286"/>
    </row>
    <row r="77" spans="2:7" s="202" customFormat="1" ht="33.75" customHeight="1" x14ac:dyDescent="0.3">
      <c r="B77" s="275" t="s">
        <v>196</v>
      </c>
      <c r="C77" s="267">
        <v>22362.147939999995</v>
      </c>
      <c r="D77" s="267">
        <v>19173.772749999996</v>
      </c>
      <c r="E77" s="57">
        <v>0.16628835814276566</v>
      </c>
      <c r="G77" s="286"/>
    </row>
    <row r="78" spans="2:7" s="202" customFormat="1" ht="33.75" customHeight="1" x14ac:dyDescent="0.3">
      <c r="B78" s="191" t="s">
        <v>197</v>
      </c>
      <c r="C78" s="267">
        <v>98966.050640000001</v>
      </c>
      <c r="D78" s="267">
        <v>86781.594259999823</v>
      </c>
      <c r="E78" s="57">
        <v>0.14040369370831374</v>
      </c>
      <c r="G78" s="286"/>
    </row>
    <row r="79" spans="2:7" s="202" customFormat="1" ht="33.75" customHeight="1" x14ac:dyDescent="0.35">
      <c r="B79" s="250" t="s">
        <v>36</v>
      </c>
      <c r="C79" s="267"/>
      <c r="D79" s="267"/>
      <c r="E79" s="57"/>
      <c r="G79" s="286"/>
    </row>
    <row r="80" spans="2:7" s="202" customFormat="1" ht="33.75" customHeight="1" x14ac:dyDescent="0.3">
      <c r="B80" s="191" t="s">
        <v>199</v>
      </c>
      <c r="C80" s="267">
        <v>871.14293999999995</v>
      </c>
      <c r="D80" s="267">
        <v>793.95453999999995</v>
      </c>
      <c r="E80" s="57">
        <v>9.7220175855408542E-2</v>
      </c>
      <c r="G80" s="286"/>
    </row>
    <row r="81" spans="2:7" s="202" customFormat="1" ht="33.75" customHeight="1" x14ac:dyDescent="0.3">
      <c r="B81" s="191" t="s">
        <v>200</v>
      </c>
      <c r="C81" s="267">
        <v>19184.997820000008</v>
      </c>
      <c r="D81" s="267">
        <v>9692.4216700000015</v>
      </c>
      <c r="E81" s="57">
        <v>0.97938126024597572</v>
      </c>
      <c r="G81" s="286"/>
    </row>
    <row r="82" spans="2:7" s="202" customFormat="1" ht="33.75" customHeight="1" x14ac:dyDescent="0.3">
      <c r="B82" s="191" t="s">
        <v>201</v>
      </c>
      <c r="C82" s="267">
        <v>147.52784</v>
      </c>
      <c r="D82" s="267">
        <v>355.67542000000003</v>
      </c>
      <c r="E82" s="57">
        <v>-0.58521778086323772</v>
      </c>
      <c r="G82" s="286"/>
    </row>
    <row r="83" spans="2:7" s="202" customFormat="1" ht="33.75" customHeight="1" x14ac:dyDescent="0.3">
      <c r="B83" s="191" t="s">
        <v>202</v>
      </c>
      <c r="C83" s="267">
        <v>904.28363000000002</v>
      </c>
      <c r="D83" s="267">
        <v>29896.850279999999</v>
      </c>
      <c r="E83" s="57">
        <v>-0.96975321408339343</v>
      </c>
      <c r="G83" s="286"/>
    </row>
    <row r="84" spans="2:7" s="202" customFormat="1" ht="34.5" customHeight="1" thickBot="1" x14ac:dyDescent="0.35">
      <c r="B84" s="191" t="s">
        <v>205</v>
      </c>
      <c r="C84" s="281" t="s">
        <v>120</v>
      </c>
      <c r="D84" s="281" t="s">
        <v>120</v>
      </c>
      <c r="E84" s="282" t="s">
        <v>120</v>
      </c>
      <c r="G84" s="286"/>
    </row>
    <row r="85" spans="2:7" ht="33.75" customHeight="1" thickBot="1" x14ac:dyDescent="0.4">
      <c r="B85" s="283" t="s">
        <v>30</v>
      </c>
      <c r="C85" s="284">
        <v>1112086.0117190743</v>
      </c>
      <c r="D85" s="284">
        <v>1106094.9313098623</v>
      </c>
      <c r="E85" s="285">
        <v>5.4164251545003594E-3</v>
      </c>
    </row>
    <row r="86" spans="2:7" x14ac:dyDescent="0.25">
      <c r="B86" s="1"/>
      <c r="C86" s="1"/>
      <c r="D86" s="1"/>
      <c r="E86" s="1"/>
    </row>
    <row r="87" spans="2:7" x14ac:dyDescent="0.25">
      <c r="C87" s="287"/>
      <c r="D87" s="287"/>
    </row>
  </sheetData>
  <mergeCells count="2">
    <mergeCell ref="B3:E3"/>
    <mergeCell ref="B4:E4"/>
  </mergeCells>
  <printOptions horizontalCentered="1" verticalCentered="1" gridLines="1"/>
  <pageMargins left="0" right="0" top="0" bottom="0" header="0" footer="0"/>
  <pageSetup paperSize="3" scale="73" orientation="landscape" r:id="rId1"/>
  <ignoredErrors>
    <ignoredError sqref="C6: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8243-FADF-4920-B8E0-C90A0D3FD608}">
  <dimension ref="A1:T125"/>
  <sheetViews>
    <sheetView tabSelected="1" zoomScale="85" zoomScaleNormal="85" workbookViewId="0">
      <pane ySplit="7" topLeftCell="A8" activePane="bottomLeft" state="frozen"/>
      <selection activeCell="G38" sqref="G38"/>
      <selection pane="bottomLeft" activeCell="S12" sqref="S12"/>
    </sheetView>
  </sheetViews>
  <sheetFormatPr defaultColWidth="9.140625" defaultRowHeight="12.75" outlineLevelCol="1" x14ac:dyDescent="0.2"/>
  <cols>
    <col min="1" max="1" width="10.7109375" style="135" customWidth="1"/>
    <col min="2" max="2" width="11.28515625" style="91" customWidth="1"/>
    <col min="3" max="3" width="23" style="91" customWidth="1"/>
    <col min="4" max="5" width="20.5703125" style="91" hidden="1" customWidth="1" outlineLevel="1"/>
    <col min="6" max="6" width="20.5703125" style="91" customWidth="1" collapsed="1"/>
    <col min="7" max="7" width="17.7109375" style="91" hidden="1" customWidth="1" outlineLevel="1"/>
    <col min="8" max="10" width="20.5703125" style="91" hidden="1" customWidth="1" outlineLevel="1"/>
    <col min="11" max="11" width="20.5703125" style="91" customWidth="1" collapsed="1"/>
    <col min="12" max="13" width="20.5703125" style="91" hidden="1" customWidth="1" outlineLevel="1"/>
    <col min="14" max="15" width="15.42578125" style="91" hidden="1" customWidth="1" outlineLevel="1"/>
    <col min="16" max="16" width="17.28515625" style="91" customWidth="1" collapsed="1"/>
    <col min="17" max="18" width="15.42578125" style="91" hidden="1" customWidth="1" outlineLevel="1"/>
    <col min="19" max="19" width="11.28515625" style="91" customWidth="1" collapsed="1"/>
    <col min="20" max="20" width="11.28515625" style="128" bestFit="1" customWidth="1"/>
    <col min="21" max="16384" width="9.140625" style="128"/>
  </cols>
  <sheetData>
    <row r="1" spans="1:19" s="133" customFormat="1" ht="14.25" x14ac:dyDescent="0.2">
      <c r="A1" s="137"/>
    </row>
    <row r="2" spans="1:19" s="133" customFormat="1" ht="14.25" x14ac:dyDescent="0.2">
      <c r="A2" s="137"/>
    </row>
    <row r="3" spans="1:19" s="133" customFormat="1" ht="18" x14ac:dyDescent="0.25">
      <c r="A3" s="137"/>
      <c r="B3" s="87"/>
      <c r="C3" s="87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9" t="s">
        <v>41</v>
      </c>
      <c r="P3" s="87"/>
    </row>
    <row r="4" spans="1:19" s="133" customFormat="1" ht="14.25" customHeight="1" thickBot="1" x14ac:dyDescent="0.25">
      <c r="A4" s="13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19" ht="19.5" customHeight="1" x14ac:dyDescent="0.3">
      <c r="B5" s="309" t="s">
        <v>42</v>
      </c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1"/>
      <c r="S5" s="90"/>
    </row>
    <row r="6" spans="1:19" ht="19.5" thickBot="1" x14ac:dyDescent="0.35">
      <c r="A6" s="138"/>
      <c r="B6" s="328" t="s">
        <v>16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30"/>
      <c r="Q6" s="94" t="s">
        <v>43</v>
      </c>
      <c r="R6" s="95" t="s">
        <v>44</v>
      </c>
      <c r="S6" s="88"/>
    </row>
    <row r="7" spans="1:19" ht="19.5" thickBot="1" x14ac:dyDescent="0.35">
      <c r="A7" s="138"/>
      <c r="B7" s="96"/>
      <c r="C7" s="97" t="s">
        <v>45</v>
      </c>
      <c r="D7" s="94" t="s">
        <v>46</v>
      </c>
      <c r="E7" s="94" t="s">
        <v>47</v>
      </c>
      <c r="F7" s="94" t="s">
        <v>48</v>
      </c>
      <c r="G7" s="94" t="s">
        <v>49</v>
      </c>
      <c r="H7" s="94" t="s">
        <v>50</v>
      </c>
      <c r="I7" s="94" t="s">
        <v>51</v>
      </c>
      <c r="J7" s="94" t="s">
        <v>52</v>
      </c>
      <c r="K7" s="94" t="s">
        <v>53</v>
      </c>
      <c r="L7" s="94" t="s">
        <v>54</v>
      </c>
      <c r="M7" s="94" t="s">
        <v>55</v>
      </c>
      <c r="N7" s="98" t="s">
        <v>56</v>
      </c>
      <c r="O7" s="98" t="s">
        <v>56</v>
      </c>
      <c r="P7" s="98" t="s">
        <v>56</v>
      </c>
      <c r="Q7" s="98" t="s">
        <v>56</v>
      </c>
      <c r="R7" s="98" t="s">
        <v>56</v>
      </c>
      <c r="S7" s="88"/>
    </row>
    <row r="8" spans="1:19" ht="12.75" customHeight="1" x14ac:dyDescent="0.3">
      <c r="A8" s="138"/>
      <c r="B8" s="99"/>
      <c r="C8" s="93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  <c r="O8" s="102"/>
      <c r="P8" s="100"/>
      <c r="Q8" s="100"/>
      <c r="R8" s="100"/>
      <c r="S8" s="88"/>
    </row>
    <row r="9" spans="1:19" ht="18.75" x14ac:dyDescent="0.3">
      <c r="A9" s="138"/>
      <c r="B9" s="99" t="s">
        <v>57</v>
      </c>
      <c r="C9" s="93"/>
      <c r="D9" s="103">
        <f>'[2]Table 3. Country of Origin'!E9</f>
        <v>282.23418082914668</v>
      </c>
      <c r="E9" s="103">
        <f>'[2]Table 3. Country of Origin'!F9</f>
        <v>309.51536521529488</v>
      </c>
      <c r="F9" s="103">
        <f>'[2]Table 3. Country of Origin'!G9</f>
        <v>317.42425935463268</v>
      </c>
      <c r="G9" s="103">
        <f>'[2]Table 3. Country of Origin'!H9</f>
        <v>0</v>
      </c>
      <c r="H9" s="104">
        <f>SUM(D9:G9)</f>
        <v>909.17380539907424</v>
      </c>
      <c r="I9" s="103">
        <f>'[2]Table 3. Country of Origin'!J9</f>
        <v>271.40846940021004</v>
      </c>
      <c r="J9" s="103">
        <f>'[2]Table 3. Country of Origin'!K9</f>
        <v>325.81906007431439</v>
      </c>
      <c r="K9" s="103">
        <f>'[2]Table 3. Country of Origin'!L9</f>
        <v>319.56286241533792</v>
      </c>
      <c r="L9" s="103">
        <f>'[2]Table 3. Country of Origin'!M9</f>
        <v>0</v>
      </c>
      <c r="M9" s="104">
        <f>SUM(I9:L9)</f>
        <v>916.79039188986235</v>
      </c>
      <c r="N9" s="105">
        <f>IF(I$33=0,"",D9/H9-1)</f>
        <v>-0.68957070787442853</v>
      </c>
      <c r="O9" s="105">
        <f>IF(J$33=0,"",E9/J9-1)</f>
        <v>-5.0039107151376827E-2</v>
      </c>
      <c r="P9" s="106">
        <f>IF(K$33=0,"",F9/K9-1)</f>
        <v>-6.6922765822696739E-3</v>
      </c>
      <c r="Q9" s="105" t="str">
        <f>IF(L$33=0,"",G9/L9-1)</f>
        <v/>
      </c>
      <c r="R9" s="105">
        <f>IF(M$33=0,"",H9/M9-1)</f>
        <v>-8.3078821049676899E-3</v>
      </c>
      <c r="S9" s="107"/>
    </row>
    <row r="10" spans="1:19" ht="6" customHeight="1" x14ac:dyDescent="0.3">
      <c r="A10" s="138"/>
      <c r="B10" s="99"/>
      <c r="C10" s="93"/>
      <c r="D10" s="109"/>
      <c r="E10" s="109"/>
      <c r="F10" s="105"/>
      <c r="G10" s="109"/>
      <c r="H10" s="109"/>
      <c r="I10" s="109"/>
      <c r="J10" s="109"/>
      <c r="K10" s="105"/>
      <c r="L10" s="109"/>
      <c r="M10" s="109"/>
      <c r="N10" s="110"/>
      <c r="O10" s="111"/>
      <c r="P10" s="112"/>
      <c r="Q10" s="111"/>
      <c r="R10" s="110"/>
      <c r="S10" s="107"/>
    </row>
    <row r="11" spans="1:19" ht="18.75" x14ac:dyDescent="0.3">
      <c r="A11" s="138"/>
      <c r="B11" s="99" t="s">
        <v>58</v>
      </c>
      <c r="C11" s="93"/>
      <c r="D11" s="103">
        <f>'[2]Table 3. Country of Origin'!E11</f>
        <v>18.212884979999998</v>
      </c>
      <c r="E11" s="103">
        <f>'[2]Table 3. Country of Origin'!F11</f>
        <v>16.591809480000002</v>
      </c>
      <c r="F11" s="113">
        <f>'[2]Table 3. Country of Origin'!G11</f>
        <v>12.62872907</v>
      </c>
      <c r="G11" s="104">
        <f>'[2]Table 3. Country of Origin'!H11</f>
        <v>0</v>
      </c>
      <c r="H11" s="104">
        <f>SUM(D11:G11)</f>
        <v>47.433423529999999</v>
      </c>
      <c r="I11" s="103">
        <f>'[2]Table 3. Country of Origin'!J11</f>
        <v>10.948930079999998</v>
      </c>
      <c r="J11" s="103">
        <f>'[2]Table 3. Country of Origin'!K11</f>
        <v>12.611466269999999</v>
      </c>
      <c r="K11" s="113">
        <f>'[2]Table 3. Country of Origin'!L11</f>
        <v>12.969976360000004</v>
      </c>
      <c r="L11" s="104">
        <f>'[2]Table 3. Country of Origin'!M11</f>
        <v>0</v>
      </c>
      <c r="M11" s="104">
        <f>SUM(I11:L11)</f>
        <v>36.530372710000002</v>
      </c>
      <c r="N11" s="105">
        <f>IF(I$33=0,"",D11/I11-1)</f>
        <v>0.66343970113288009</v>
      </c>
      <c r="O11" s="105">
        <f>IF(J$33=0,"",E11/J11-1)</f>
        <v>0.31561304013224811</v>
      </c>
      <c r="P11" s="106">
        <f>IF(K$33=0,"",F11/K11-1)</f>
        <v>-2.6310556051006073E-2</v>
      </c>
      <c r="Q11" s="105" t="str">
        <f>IF(L$33=0,"",G11/L11-1)</f>
        <v/>
      </c>
      <c r="R11" s="105">
        <f>IF(M$33=0,"",H11/M11-1)</f>
        <v>0.29846535940257035</v>
      </c>
      <c r="S11" s="107"/>
    </row>
    <row r="12" spans="1:19" ht="5.0999999999999996" customHeight="1" x14ac:dyDescent="0.3">
      <c r="A12" s="138"/>
      <c r="B12" s="99"/>
      <c r="C12" s="93"/>
      <c r="D12" s="104"/>
      <c r="E12" s="104"/>
      <c r="F12" s="114"/>
      <c r="G12" s="104"/>
      <c r="H12" s="104"/>
      <c r="I12" s="104"/>
      <c r="J12" s="104"/>
      <c r="K12" s="114"/>
      <c r="L12" s="104"/>
      <c r="M12" s="104"/>
      <c r="N12" s="110"/>
      <c r="O12" s="111"/>
      <c r="P12" s="112"/>
      <c r="Q12" s="111"/>
      <c r="R12" s="110"/>
      <c r="S12" s="107"/>
    </row>
    <row r="13" spans="1:19" ht="18.75" x14ac:dyDescent="0.3">
      <c r="A13" s="138"/>
      <c r="B13" s="99" t="s">
        <v>59</v>
      </c>
      <c r="C13" s="93"/>
      <c r="D13" s="103">
        <f>'[2]Table 3. Country of Origin'!E13</f>
        <v>5.0578546899999992</v>
      </c>
      <c r="E13" s="103">
        <f>'[2]Table 3. Country of Origin'!F13</f>
        <v>3.6507790699999996</v>
      </c>
      <c r="F13" s="113">
        <f>'[2]Table 3. Country of Origin'!G13</f>
        <v>3.3428765600000001</v>
      </c>
      <c r="G13" s="104">
        <f>'[2]Table 3. Country of Origin'!H13</f>
        <v>0</v>
      </c>
      <c r="H13" s="104">
        <f>SUM(D13:G13)</f>
        <v>12.051510319999998</v>
      </c>
      <c r="I13" s="103">
        <f>'[2]Table 3. Country of Origin'!J13</f>
        <v>3.9259544300000004</v>
      </c>
      <c r="J13" s="103">
        <f>'[2]Table 3. Country of Origin'!K13</f>
        <v>3.9106168199999995</v>
      </c>
      <c r="K13" s="113">
        <f>'[2]Table 3. Country of Origin'!L13</f>
        <v>3.8218807499999992</v>
      </c>
      <c r="L13" s="104">
        <f>'[2]Table 3. Country of Origin'!M13</f>
        <v>0</v>
      </c>
      <c r="M13" s="104">
        <f>SUM(I13:L13)</f>
        <v>11.658452</v>
      </c>
      <c r="N13" s="105">
        <f>IF(I$33=0,"",D13/I13-1)</f>
        <v>0.28831212388779526</v>
      </c>
      <c r="O13" s="105">
        <f>IF(J$33=0,"",E13/J13-1)</f>
        <v>-6.6444185651510557E-2</v>
      </c>
      <c r="P13" s="106">
        <f>IF(K$33=0,"",F13/K13-1)</f>
        <v>-0.12533206066149483</v>
      </c>
      <c r="Q13" s="105" t="str">
        <f>IF(L$33=0,"",G13/L13-1)</f>
        <v/>
      </c>
      <c r="R13" s="105">
        <f>IF(M$33=0,"",H13/M13-1)</f>
        <v>3.3714451970124237E-2</v>
      </c>
      <c r="S13" s="107"/>
    </row>
    <row r="14" spans="1:19" ht="5.0999999999999996" customHeight="1" x14ac:dyDescent="0.3">
      <c r="A14" s="138"/>
      <c r="B14" s="99"/>
      <c r="C14" s="93"/>
      <c r="D14" s="104"/>
      <c r="E14" s="104"/>
      <c r="F14" s="114"/>
      <c r="G14" s="104"/>
      <c r="H14" s="104"/>
      <c r="I14" s="104"/>
      <c r="J14" s="104"/>
      <c r="K14" s="114"/>
      <c r="L14" s="104"/>
      <c r="M14" s="104"/>
      <c r="N14" s="110"/>
      <c r="O14" s="111"/>
      <c r="P14" s="112"/>
      <c r="Q14" s="111"/>
      <c r="R14" s="110"/>
      <c r="S14" s="107"/>
    </row>
    <row r="15" spans="1:19" ht="18.75" x14ac:dyDescent="0.3">
      <c r="A15" s="138"/>
      <c r="B15" s="99" t="s">
        <v>60</v>
      </c>
      <c r="C15" s="93"/>
      <c r="D15" s="103">
        <f>'[2]Table 3. Country of Origin'!E15</f>
        <v>7.9388413900000003</v>
      </c>
      <c r="E15" s="103">
        <f>'[2]Table 3. Country of Origin'!F15</f>
        <v>7.7127149799999994</v>
      </c>
      <c r="F15" s="113">
        <f>'[2]Table 3. Country of Origin'!G15</f>
        <v>7.6302865199999994</v>
      </c>
      <c r="G15" s="104">
        <f>'[2]Table 3. Country of Origin'!H15</f>
        <v>0</v>
      </c>
      <c r="H15" s="104">
        <f>SUM(D15:G15)</f>
        <v>23.28184289</v>
      </c>
      <c r="I15" s="103">
        <f>'[2]Table 3. Country of Origin'!J15</f>
        <v>5.5240041699999995</v>
      </c>
      <c r="J15" s="103">
        <f>'[2]Table 3. Country of Origin'!K15</f>
        <v>7.4144864299999984</v>
      </c>
      <c r="K15" s="113">
        <f>'[2]Table 3. Country of Origin'!L15</f>
        <v>6.4259358200000012</v>
      </c>
      <c r="L15" s="104">
        <f>'[2]Table 3. Country of Origin'!M15</f>
        <v>0</v>
      </c>
      <c r="M15" s="104">
        <f>SUM(I15:L15)</f>
        <v>19.364426420000001</v>
      </c>
      <c r="N15" s="105">
        <f>IF(I$33=0,"",D15/I15-1)</f>
        <v>0.43715340280056325</v>
      </c>
      <c r="O15" s="105">
        <f>IF(J$33=0,"",E15/J15-1)</f>
        <v>4.0222414973116516E-2</v>
      </c>
      <c r="P15" s="106">
        <f>IF(K$33=0,"",F15/K15-1)</f>
        <v>0.1874202814555963</v>
      </c>
      <c r="Q15" s="105" t="str">
        <f>IF(L$33=0,"",G15/L15-1)</f>
        <v/>
      </c>
      <c r="R15" s="105">
        <f>IF(M$33=0,"",H15/M15-1)</f>
        <v>0.20229963878269097</v>
      </c>
      <c r="S15" s="107"/>
    </row>
    <row r="16" spans="1:19" ht="5.0999999999999996" customHeight="1" x14ac:dyDescent="0.3">
      <c r="A16" s="138"/>
      <c r="B16" s="99"/>
      <c r="C16" s="93"/>
      <c r="D16" s="104"/>
      <c r="E16" s="104"/>
      <c r="F16" s="114"/>
      <c r="G16" s="104"/>
      <c r="H16" s="104"/>
      <c r="I16" s="104"/>
      <c r="J16" s="104"/>
      <c r="K16" s="114"/>
      <c r="L16" s="104"/>
      <c r="M16" s="104"/>
      <c r="N16" s="105"/>
      <c r="O16" s="115"/>
      <c r="P16" s="116"/>
      <c r="Q16" s="115"/>
      <c r="R16" s="105"/>
      <c r="S16" s="107"/>
    </row>
    <row r="17" spans="1:20" ht="18.75" x14ac:dyDescent="0.3">
      <c r="A17" s="138"/>
      <c r="B17" s="99" t="s">
        <v>61</v>
      </c>
      <c r="C17" s="93"/>
      <c r="D17" s="103">
        <f>'[2]Table 3. Country of Origin'!E17</f>
        <v>1.1250262399999995</v>
      </c>
      <c r="E17" s="103">
        <f>'[2]Table 3. Country of Origin'!F17</f>
        <v>1.14158246</v>
      </c>
      <c r="F17" s="113">
        <f>'[2]Table 3. Country of Origin'!G17</f>
        <v>1.0859694499999999</v>
      </c>
      <c r="G17" s="104">
        <f>'[2]Table 3. Country of Origin'!H17</f>
        <v>0</v>
      </c>
      <c r="H17" s="104">
        <f>SUM(D17:G17)</f>
        <v>3.3525781499999994</v>
      </c>
      <c r="I17" s="103">
        <f>'[2]Table 3. Country of Origin'!J17</f>
        <v>1.3919023600000002</v>
      </c>
      <c r="J17" s="103">
        <f>'[2]Table 3. Country of Origin'!K17</f>
        <v>1.8376385799999999</v>
      </c>
      <c r="K17" s="113">
        <f>'[2]Table 3. Country of Origin'!L17</f>
        <v>1.6212551200000025</v>
      </c>
      <c r="L17" s="104">
        <f>'[2]Table 3. Country of Origin'!M17</f>
        <v>0</v>
      </c>
      <c r="M17" s="104">
        <f>SUM(I17:L17)</f>
        <v>4.8507960600000022</v>
      </c>
      <c r="N17" s="105">
        <f>IF(I$33=0,"",D17/I17-1)</f>
        <v>-0.19173479955878558</v>
      </c>
      <c r="O17" s="105">
        <f>IF(J$33=0,"",E17/J17-1)</f>
        <v>-0.37877748517883203</v>
      </c>
      <c r="P17" s="106">
        <f>IF(K$33=0,"",F17/K17-1)</f>
        <v>-0.33016745075876874</v>
      </c>
      <c r="Q17" s="105" t="str">
        <f>IF(L$33=0,"",G17/L17-1)</f>
        <v/>
      </c>
      <c r="R17" s="105">
        <f>IF(M$33=0,"",H17/M17-1)</f>
        <v>-0.30886021417276444</v>
      </c>
      <c r="S17" s="107"/>
    </row>
    <row r="18" spans="1:20" ht="5.0999999999999996" customHeight="1" x14ac:dyDescent="0.3">
      <c r="A18" s="138"/>
      <c r="B18" s="99"/>
      <c r="C18" s="93"/>
      <c r="D18" s="104"/>
      <c r="E18" s="104"/>
      <c r="F18" s="114"/>
      <c r="G18" s="104"/>
      <c r="H18" s="104"/>
      <c r="I18" s="104"/>
      <c r="J18" s="104"/>
      <c r="K18" s="114"/>
      <c r="L18" s="104"/>
      <c r="M18" s="104"/>
      <c r="N18" s="110"/>
      <c r="O18" s="111"/>
      <c r="P18" s="112"/>
      <c r="Q18" s="111"/>
      <c r="R18" s="110"/>
      <c r="S18" s="107"/>
    </row>
    <row r="19" spans="1:20" ht="18.75" x14ac:dyDescent="0.3">
      <c r="A19" s="138"/>
      <c r="B19" s="99" t="s">
        <v>62</v>
      </c>
      <c r="C19" s="93"/>
      <c r="D19" s="103">
        <f>'[2]Table 3. Country of Origin'!E19</f>
        <v>0.52884067000000001</v>
      </c>
      <c r="E19" s="103">
        <f>'[2]Table 3. Country of Origin'!F19</f>
        <v>0.77918562999999985</v>
      </c>
      <c r="F19" s="113">
        <f>'[2]Table 3. Country of Origin'!G19</f>
        <v>0.81518807000000004</v>
      </c>
      <c r="G19" s="104">
        <f>'[2]Table 3. Country of Origin'!H19</f>
        <v>0</v>
      </c>
      <c r="H19" s="104">
        <f>SUM(D19:G19)</f>
        <v>2.1232143699999999</v>
      </c>
      <c r="I19" s="103">
        <f>'[2]Table 3. Country of Origin'!J19</f>
        <v>0.25452448999999999</v>
      </c>
      <c r="J19" s="103">
        <f>'[2]Table 3. Country of Origin'!K19</f>
        <v>0.50749741000000004</v>
      </c>
      <c r="K19" s="113">
        <f>'[2]Table 3. Country of Origin'!L19</f>
        <v>0.44457938999999996</v>
      </c>
      <c r="L19" s="104">
        <f>'[2]Table 3. Country of Origin'!M19</f>
        <v>0</v>
      </c>
      <c r="M19" s="104">
        <f>SUM(I19:L19)</f>
        <v>1.20660129</v>
      </c>
      <c r="N19" s="105">
        <f>IF(I$33=0,"",D19/I19-1)</f>
        <v>1.0777594721828145</v>
      </c>
      <c r="O19" s="105">
        <f>IF(J$33=0,"",E19/J19-1)</f>
        <v>0.5353489784312393</v>
      </c>
      <c r="P19" s="106">
        <f>IF(K$33=0,"",F19/K19-1)</f>
        <v>0.8336164211300936</v>
      </c>
      <c r="Q19" s="105" t="str">
        <f>IF(L$33=0,"",G19/L19-1)</f>
        <v/>
      </c>
      <c r="R19" s="105">
        <f>IF(M$33=0,"",H19/M19-1)</f>
        <v>0.75966525777541638</v>
      </c>
      <c r="S19" s="107"/>
    </row>
    <row r="20" spans="1:20" ht="5.0999999999999996" customHeight="1" x14ac:dyDescent="0.3">
      <c r="A20" s="138"/>
      <c r="B20" s="99"/>
      <c r="C20" s="93"/>
      <c r="D20" s="104"/>
      <c r="E20" s="104"/>
      <c r="F20" s="114"/>
      <c r="G20" s="104"/>
      <c r="H20" s="104"/>
      <c r="I20" s="104"/>
      <c r="J20" s="104"/>
      <c r="K20" s="114"/>
      <c r="L20" s="104"/>
      <c r="M20" s="104"/>
      <c r="N20" s="110"/>
      <c r="O20" s="111"/>
      <c r="P20" s="112"/>
      <c r="Q20" s="111"/>
      <c r="R20" s="110"/>
      <c r="S20" s="107"/>
    </row>
    <row r="21" spans="1:20" ht="18.75" x14ac:dyDescent="0.3">
      <c r="A21" s="138"/>
      <c r="B21" s="99" t="s">
        <v>63</v>
      </c>
      <c r="C21" s="93"/>
      <c r="D21" s="103">
        <f>'[2]Table 3. Country of Origin'!E21</f>
        <v>1.8706848600000001</v>
      </c>
      <c r="E21" s="103">
        <f>'[2]Table 3. Country of Origin'!F21</f>
        <v>2.6540469600000001</v>
      </c>
      <c r="F21" s="113">
        <f>'[2]Table 3. Country of Origin'!G21</f>
        <v>2.6627133700000001</v>
      </c>
      <c r="G21" s="104">
        <f>'[2]Table 3. Country of Origin'!H21</f>
        <v>0</v>
      </c>
      <c r="H21" s="104">
        <f>SUM(D21:G21)</f>
        <v>7.18744519</v>
      </c>
      <c r="I21" s="103">
        <f>'[2]Table 3. Country of Origin'!J21</f>
        <v>5.0415357800000011</v>
      </c>
      <c r="J21" s="103">
        <f>'[2]Table 3. Country of Origin'!K21</f>
        <v>4.0757048500000002</v>
      </c>
      <c r="K21" s="113">
        <f>'[2]Table 3. Country of Origin'!L21</f>
        <v>3.7254265799999997</v>
      </c>
      <c r="L21" s="104">
        <f>'[2]Table 3. Country of Origin'!M21</f>
        <v>0</v>
      </c>
      <c r="M21" s="104">
        <f>SUM(I21:L21)</f>
        <v>12.842667210000002</v>
      </c>
      <c r="N21" s="105">
        <f>IF(I$33=0,"",D21/I21-1)</f>
        <v>-0.62894543614644349</v>
      </c>
      <c r="O21" s="105">
        <f>IF(J$33=0,"",E21/J21-1)</f>
        <v>-0.3488127679314168</v>
      </c>
      <c r="P21" s="106">
        <f>IF(K$33=0,"",F21/K21-1)</f>
        <v>-0.28525946953435855</v>
      </c>
      <c r="Q21" s="105" t="str">
        <f>IF(L$33=0,"",G21/L21-1)</f>
        <v/>
      </c>
      <c r="R21" s="105">
        <f>IF(M$33=0,"",H21/M21-1)</f>
        <v>-0.44034638035287077</v>
      </c>
      <c r="S21" s="107"/>
    </row>
    <row r="22" spans="1:20" ht="5.0999999999999996" customHeight="1" x14ac:dyDescent="0.3">
      <c r="A22" s="138"/>
      <c r="B22" s="99"/>
      <c r="C22" s="93"/>
      <c r="D22" s="104"/>
      <c r="E22" s="104"/>
      <c r="F22" s="114"/>
      <c r="G22" s="104"/>
      <c r="H22" s="104"/>
      <c r="I22" s="104"/>
      <c r="J22" s="104"/>
      <c r="K22" s="114"/>
      <c r="L22" s="104"/>
      <c r="M22" s="104"/>
      <c r="N22" s="110"/>
      <c r="O22" s="111"/>
      <c r="P22" s="112"/>
      <c r="Q22" s="111"/>
      <c r="R22" s="110"/>
      <c r="S22" s="107"/>
    </row>
    <row r="23" spans="1:20" ht="18.75" x14ac:dyDescent="0.3">
      <c r="A23" s="138"/>
      <c r="B23" s="99" t="s">
        <v>64</v>
      </c>
      <c r="C23" s="93"/>
      <c r="D23" s="103">
        <f>'[2]Table 3. Country of Origin'!E23</f>
        <v>4.3761481400000006</v>
      </c>
      <c r="E23" s="103">
        <f>'[2]Table 3. Country of Origin'!F23</f>
        <v>4.6911609199999997</v>
      </c>
      <c r="F23" s="113">
        <f>'[2]Table 3. Country of Origin'!G23</f>
        <v>3.2752002500000001</v>
      </c>
      <c r="G23" s="104">
        <f>'[2]Table 3. Country of Origin'!H23</f>
        <v>0</v>
      </c>
      <c r="H23" s="104">
        <f>SUM(D23:G23)</f>
        <v>12.342509310000001</v>
      </c>
      <c r="I23" s="103">
        <f>'[2]Table 3. Country of Origin'!J23</f>
        <v>2.2585836099999992</v>
      </c>
      <c r="J23" s="103">
        <f>'[2]Table 3. Country of Origin'!K23</f>
        <v>4.3572009999999999</v>
      </c>
      <c r="K23" s="113">
        <f>'[2]Table 3. Country of Origin'!L23</f>
        <v>2.8813881700000001</v>
      </c>
      <c r="L23" s="104">
        <f>'[2]Table 3. Country of Origin'!M23</f>
        <v>0</v>
      </c>
      <c r="M23" s="104">
        <f>SUM(I23:L23)</f>
        <v>9.4971727799999996</v>
      </c>
      <c r="N23" s="105">
        <f>IF(I$33=0,"",D23/I23-1)</f>
        <v>0.9375630464262521</v>
      </c>
      <c r="O23" s="105">
        <f>IF(J$33=0,"",E23/J23-1)</f>
        <v>7.6645516238520894E-2</v>
      </c>
      <c r="P23" s="106">
        <f>IF(K$33=0,"",F23/K23-1)</f>
        <v>0.13667442800669227</v>
      </c>
      <c r="Q23" s="105" t="str">
        <f>IF(L$33=0,"",G23/L23-1)</f>
        <v/>
      </c>
      <c r="R23" s="105">
        <f>IF(M$33=0,"",H23/M23-1)</f>
        <v>0.29959826949678825</v>
      </c>
      <c r="S23" s="107"/>
    </row>
    <row r="24" spans="1:20" ht="5.0999999999999996" customHeight="1" x14ac:dyDescent="0.3">
      <c r="A24" s="138"/>
      <c r="B24" s="99"/>
      <c r="C24" s="93"/>
      <c r="D24" s="104"/>
      <c r="E24" s="104"/>
      <c r="F24" s="114"/>
      <c r="G24" s="104"/>
      <c r="H24" s="104"/>
      <c r="I24" s="104"/>
      <c r="J24" s="104"/>
      <c r="K24" s="114"/>
      <c r="L24" s="104"/>
      <c r="M24" s="104"/>
      <c r="N24" s="110"/>
      <c r="O24" s="111"/>
      <c r="P24" s="112"/>
      <c r="Q24" s="111"/>
      <c r="R24" s="110"/>
      <c r="S24" s="107"/>
    </row>
    <row r="25" spans="1:20" ht="18.75" x14ac:dyDescent="0.3">
      <c r="A25" s="138"/>
      <c r="B25" s="99" t="s">
        <v>65</v>
      </c>
      <c r="C25" s="93"/>
      <c r="D25" s="103">
        <f>'[2]Table 3. Country of Origin'!E25</f>
        <v>2.5419708699999997</v>
      </c>
      <c r="E25" s="103">
        <f>'[2]Table 3. Country of Origin'!F25</f>
        <v>3.4223993500000001</v>
      </c>
      <c r="F25" s="113">
        <f>'[2]Table 3. Country of Origin'!G25</f>
        <v>2.9301747600000003</v>
      </c>
      <c r="G25" s="104">
        <f>'[2]Table 3. Country of Origin'!H25</f>
        <v>0</v>
      </c>
      <c r="H25" s="104">
        <f>SUM(D25:G25)</f>
        <v>8.8945449799999992</v>
      </c>
      <c r="I25" s="103">
        <f>'[2]Table 3. Country of Origin'!J25</f>
        <v>2.4620920999999996</v>
      </c>
      <c r="J25" s="103">
        <f>'[2]Table 3. Country of Origin'!K25</f>
        <v>1.9533284900000003</v>
      </c>
      <c r="K25" s="113">
        <f>'[2]Table 3. Country of Origin'!L25</f>
        <v>2.2489859800000005</v>
      </c>
      <c r="L25" s="104">
        <f>'[2]Table 3. Country of Origin'!M25</f>
        <v>0</v>
      </c>
      <c r="M25" s="104">
        <f>SUM(I25:L25)</f>
        <v>6.6644065700000006</v>
      </c>
      <c r="N25" s="105">
        <f>IF(I$33=0,"",D25/I25-1)</f>
        <v>3.2443453272930078E-2</v>
      </c>
      <c r="O25" s="105">
        <f>IF(J$33=0,"",E25/J25-1)</f>
        <v>0.75208592283420783</v>
      </c>
      <c r="P25" s="106">
        <f>IF(K$33=0,"",F25/K25-1)</f>
        <v>0.30288707268864323</v>
      </c>
      <c r="Q25" s="105" t="str">
        <f>IF(L$33=0,"",G25/L25-1)</f>
        <v/>
      </c>
      <c r="R25" s="105">
        <f>IF(M$33=0,"",H25/M25-1)</f>
        <v>0.33463420734848692</v>
      </c>
      <c r="S25" s="107"/>
    </row>
    <row r="26" spans="1:20" ht="5.0999999999999996" customHeight="1" x14ac:dyDescent="0.3">
      <c r="A26" s="138"/>
      <c r="B26" s="99"/>
      <c r="C26" s="93"/>
      <c r="D26" s="104"/>
      <c r="E26" s="104"/>
      <c r="F26" s="114"/>
      <c r="G26" s="104"/>
      <c r="H26" s="104"/>
      <c r="I26" s="104"/>
      <c r="J26" s="104"/>
      <c r="K26" s="114"/>
      <c r="L26" s="104"/>
      <c r="M26" s="104"/>
      <c r="N26" s="110"/>
      <c r="O26" s="111"/>
      <c r="P26" s="112"/>
      <c r="Q26" s="111"/>
      <c r="R26" s="110"/>
      <c r="S26" s="107"/>
    </row>
    <row r="27" spans="1:20" ht="18.75" x14ac:dyDescent="0.3">
      <c r="A27" s="138"/>
      <c r="B27" s="99" t="s">
        <v>66</v>
      </c>
      <c r="C27" s="93"/>
      <c r="D27" s="103">
        <f>'[2]Table 3. Country of Origin'!E27</f>
        <v>2.6464047499999999</v>
      </c>
      <c r="E27" s="103">
        <f>'[2]Table 3. Country of Origin'!F27</f>
        <v>2.3082711800000002</v>
      </c>
      <c r="F27" s="113">
        <f>'[2]Table 3. Country of Origin'!G27</f>
        <v>2.8197741100000004</v>
      </c>
      <c r="G27" s="104">
        <f>'[2]Table 3. Country of Origin'!H27</f>
        <v>0</v>
      </c>
      <c r="H27" s="104">
        <f>SUM(D27:G27)</f>
        <v>7.7744500400000014</v>
      </c>
      <c r="I27" s="103">
        <f>'[2]Table 3. Country of Origin'!J27</f>
        <v>1.7465820600000002</v>
      </c>
      <c r="J27" s="103">
        <f>'[2]Table 3. Country of Origin'!K27</f>
        <v>2.2193061699999999</v>
      </c>
      <c r="K27" s="113">
        <f>'[2]Table 3. Country of Origin'!L27</f>
        <v>1.8909483599999999</v>
      </c>
      <c r="L27" s="104">
        <f>'[2]Table 3. Country of Origin'!M27</f>
        <v>0</v>
      </c>
      <c r="M27" s="104">
        <f>SUM(I27:L27)</f>
        <v>5.8568365900000003</v>
      </c>
      <c r="N27" s="105">
        <f>IF(I$33=0,"",D27/I27-1)</f>
        <v>0.51519061749666628</v>
      </c>
      <c r="O27" s="105">
        <f>IF(J$33=0,"",E27/J27-1)</f>
        <v>4.0086857416343102E-2</v>
      </c>
      <c r="P27" s="106">
        <f>IF(K$33=0,"",F27/K27-1)</f>
        <v>0.49119572466801831</v>
      </c>
      <c r="Q27" s="105" t="str">
        <f>IF(L$33=0,"",G27/L27-1)</f>
        <v/>
      </c>
      <c r="R27" s="105">
        <f>IF(M$33=0,"",H27/M27-1)</f>
        <v>0.32741453863919423</v>
      </c>
      <c r="S27" s="107"/>
    </row>
    <row r="28" spans="1:20" ht="5.0999999999999996" customHeight="1" x14ac:dyDescent="0.3">
      <c r="A28" s="138"/>
      <c r="B28" s="99"/>
      <c r="C28" s="93"/>
      <c r="D28" s="104"/>
      <c r="E28" s="104"/>
      <c r="F28" s="114"/>
      <c r="G28" s="104"/>
      <c r="H28" s="104"/>
      <c r="I28" s="104"/>
      <c r="J28" s="104"/>
      <c r="K28" s="114"/>
      <c r="L28" s="104"/>
      <c r="M28" s="104"/>
      <c r="N28" s="110"/>
      <c r="O28" s="111"/>
      <c r="P28" s="112"/>
      <c r="Q28" s="111"/>
      <c r="R28" s="110"/>
      <c r="S28" s="107"/>
    </row>
    <row r="29" spans="1:20" ht="18.75" x14ac:dyDescent="0.3">
      <c r="A29" s="138"/>
      <c r="B29" s="99" t="s">
        <v>67</v>
      </c>
      <c r="C29" s="93"/>
      <c r="D29" s="103">
        <f>'[2]Table 3. Country of Origin'!E29</f>
        <v>2.4793884799999999</v>
      </c>
      <c r="E29" s="103">
        <f>'[2]Table 3. Country of Origin'!F29</f>
        <v>2.84510226</v>
      </c>
      <c r="F29" s="113">
        <f>'[2]Table 3. Country of Origin'!G29</f>
        <v>2.7860515400000003</v>
      </c>
      <c r="G29" s="104">
        <f>'[2]Table 3. Country of Origin'!H29</f>
        <v>0</v>
      </c>
      <c r="H29" s="104">
        <f>SUM(D29:G29)</f>
        <v>8.1105422800000007</v>
      </c>
      <c r="I29" s="103">
        <f>'[2]Table 3. Country of Origin'!J29</f>
        <v>2.07657384</v>
      </c>
      <c r="J29" s="103">
        <f>'[2]Table 3. Country of Origin'!K29</f>
        <v>3.10925677</v>
      </c>
      <c r="K29" s="113">
        <f>'[2]Table 3. Country of Origin'!L29</f>
        <v>3.3010829700000004</v>
      </c>
      <c r="L29" s="104">
        <f>'[2]Table 3. Country of Origin'!M29</f>
        <v>0</v>
      </c>
      <c r="M29" s="104">
        <f>SUM(I29:L29)</f>
        <v>8.4869135799999995</v>
      </c>
      <c r="N29" s="105">
        <f>IF(I$33=0,"",D29/I29-1)</f>
        <v>0.1939804076507099</v>
      </c>
      <c r="O29" s="105">
        <f>IF(J$33=0,"",E29/J29-1)</f>
        <v>-8.495744466932531E-2</v>
      </c>
      <c r="P29" s="106">
        <f>IF(K$33=0,"",F29/K29-1)</f>
        <v>-0.15601892914554649</v>
      </c>
      <c r="Q29" s="105" t="str">
        <f>IF(L$33=0,"",G29/L29-1)</f>
        <v/>
      </c>
      <c r="R29" s="105">
        <f>IF(M$33=0,"",H29/M29-1)</f>
        <v>-4.4347252561513506E-2</v>
      </c>
      <c r="S29" s="107"/>
      <c r="T29" s="134"/>
    </row>
    <row r="30" spans="1:20" ht="5.0999999999999996" customHeight="1" x14ac:dyDescent="0.3">
      <c r="A30" s="138"/>
      <c r="B30" s="99"/>
      <c r="C30" s="93"/>
      <c r="D30" s="104"/>
      <c r="E30" s="104"/>
      <c r="F30" s="114"/>
      <c r="G30" s="104"/>
      <c r="H30" s="104"/>
      <c r="I30" s="104"/>
      <c r="J30" s="104"/>
      <c r="K30" s="114"/>
      <c r="L30" s="104"/>
      <c r="M30" s="104"/>
      <c r="N30" s="110"/>
      <c r="O30" s="111"/>
      <c r="P30" s="112"/>
      <c r="Q30" s="111"/>
      <c r="R30" s="110"/>
      <c r="S30" s="88"/>
      <c r="T30" s="130"/>
    </row>
    <row r="31" spans="1:20" ht="18.75" x14ac:dyDescent="0.3">
      <c r="A31" s="138"/>
      <c r="B31" s="99" t="s">
        <v>68</v>
      </c>
      <c r="C31" s="93"/>
      <c r="D31" s="104">
        <f>'[2]Table 3. Country of Origin'!E31</f>
        <v>24.962951159999989</v>
      </c>
      <c r="E31" s="104">
        <f>'[2]Table 3. Country of Origin'!F31</f>
        <v>22.508264790000055</v>
      </c>
      <c r="F31" s="114">
        <f>'[2]Table 3. Country of Origin'!G31</f>
        <v>22.888929309999924</v>
      </c>
      <c r="G31" s="104">
        <f>'[2]Table 3. Country of Origin'!H31</f>
        <v>0</v>
      </c>
      <c r="H31" s="104">
        <f>SUM(D31:G31)</f>
        <v>70.360145259999967</v>
      </c>
      <c r="I31" s="104">
        <f>'[2]Table 3. Country of Origin'!J31</f>
        <v>27.888062740000009</v>
      </c>
      <c r="J31" s="104">
        <f>'[2]Table 3. Country of Origin'!K31</f>
        <v>19.878926710000087</v>
      </c>
      <c r="K31" s="114">
        <f>'[2]Table 3. Country of Origin'!L31</f>
        <v>24.578904760000057</v>
      </c>
      <c r="L31" s="104">
        <f>'[2]Table 3. Country of Origin'!M31</f>
        <v>0</v>
      </c>
      <c r="M31" s="104">
        <f>SUM(I31:L31)</f>
        <v>72.345894210000154</v>
      </c>
      <c r="N31" s="105">
        <f>IF(I$33=0,"",D31/I31-1)</f>
        <v>-0.10488758603531523</v>
      </c>
      <c r="O31" s="105">
        <f>IF(J$33=0,"",E31/J31-1)</f>
        <v>0.13226760772136048</v>
      </c>
      <c r="P31" s="106">
        <f>IF(K$33=0,"",F31/K31-1)</f>
        <v>-6.8757150349124441E-2</v>
      </c>
      <c r="Q31" s="105" t="str">
        <f>IF(L$33=0,"",G31/L31-1)</f>
        <v/>
      </c>
      <c r="R31" s="105">
        <f>IF(M$33=0,"",H31/M31-1)</f>
        <v>-2.7447984045039342E-2</v>
      </c>
      <c r="S31" s="117"/>
    </row>
    <row r="32" spans="1:20" ht="5.0999999999999996" customHeight="1" thickBot="1" x14ac:dyDescent="0.35">
      <c r="A32" s="138"/>
      <c r="B32" s="99"/>
      <c r="C32" s="93"/>
      <c r="D32" s="118"/>
      <c r="E32" s="100"/>
      <c r="F32" s="100"/>
      <c r="G32" s="100"/>
      <c r="H32" s="100"/>
      <c r="I32" s="118"/>
      <c r="J32" s="100"/>
      <c r="K32" s="100"/>
      <c r="L32" s="100"/>
      <c r="M32" s="100"/>
      <c r="N32" s="110"/>
      <c r="O32" s="111"/>
      <c r="P32" s="112"/>
      <c r="Q32" s="111"/>
      <c r="R32" s="110"/>
      <c r="S32" s="88"/>
    </row>
    <row r="33" spans="1:19" ht="24" customHeight="1" thickBot="1" x14ac:dyDescent="0.35">
      <c r="A33" s="138"/>
      <c r="B33" s="119" t="s">
        <v>69</v>
      </c>
      <c r="C33" s="120"/>
      <c r="D33" s="121">
        <f>'[2]Table 3. Country of Origin'!E33</f>
        <v>353.97517705914669</v>
      </c>
      <c r="E33" s="121">
        <f>'[2]Table 3. Country of Origin'!F33</f>
        <v>377.82068229529489</v>
      </c>
      <c r="F33" s="121">
        <f>'[2]Table 3. Country of Origin'!G33</f>
        <v>380.29015236463266</v>
      </c>
      <c r="G33" s="121">
        <f>'[2]Table 3. Country of Origin'!H33</f>
        <v>0</v>
      </c>
      <c r="H33" s="121">
        <f>SUM(D33:G33)</f>
        <v>1112.0860117190741</v>
      </c>
      <c r="I33" s="121">
        <f>'[2]Table 3. Country of Origin'!J33</f>
        <v>334.92721506021007</v>
      </c>
      <c r="J33" s="121">
        <f>'[2]Table 3. Country of Origin'!K33</f>
        <v>387.69448957431439</v>
      </c>
      <c r="K33" s="121">
        <f>'[2]Table 3. Country of Origin'!L33</f>
        <v>383.47322667533791</v>
      </c>
      <c r="L33" s="121">
        <f>'[2]Table 3. Country of Origin'!M33</f>
        <v>0</v>
      </c>
      <c r="M33" s="121">
        <f>SUM(I33:L33)</f>
        <v>1106.0949313098624</v>
      </c>
      <c r="N33" s="122">
        <f>IF(I$33=0,"",D33/I33-1)</f>
        <v>5.6871944537300045E-2</v>
      </c>
      <c r="O33" s="122">
        <f t="shared" ref="O33:R33" si="0">IF(J$33=0,"",E33/J33-1)</f>
        <v>-2.5468010365225613E-2</v>
      </c>
      <c r="P33" s="123">
        <f t="shared" si="0"/>
        <v>-8.300642885298859E-3</v>
      </c>
      <c r="Q33" s="122" t="str">
        <f t="shared" si="0"/>
        <v/>
      </c>
      <c r="R33" s="122">
        <f t="shared" si="0"/>
        <v>5.4164251544999154E-3</v>
      </c>
      <c r="S33" s="88"/>
    </row>
    <row r="34" spans="1:19" s="135" customFormat="1" ht="18.75" x14ac:dyDescent="0.3">
      <c r="A34" s="138"/>
      <c r="B34" s="124"/>
      <c r="C34" s="93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6"/>
      <c r="Q34" s="126"/>
      <c r="R34" s="126"/>
      <c r="S34" s="127"/>
    </row>
    <row r="35" spans="1:19" ht="14.25" x14ac:dyDescent="0.2">
      <c r="B35" s="129"/>
      <c r="C35" s="128"/>
      <c r="I35" s="128"/>
      <c r="J35" s="128"/>
      <c r="K35" s="128"/>
      <c r="L35" s="128"/>
      <c r="M35" s="128"/>
      <c r="N35" s="128"/>
    </row>
    <row r="36" spans="1:19" ht="14.25" x14ac:dyDescent="0.2">
      <c r="B36" s="129"/>
      <c r="D36" s="108"/>
      <c r="E36" s="108"/>
      <c r="F36" s="108"/>
      <c r="G36" s="108"/>
      <c r="H36" s="108"/>
      <c r="I36" s="130"/>
      <c r="J36" s="130"/>
      <c r="K36" s="130"/>
      <c r="L36" s="130"/>
      <c r="M36" s="130"/>
      <c r="N36" s="130"/>
    </row>
    <row r="37" spans="1:19" ht="14.25" x14ac:dyDescent="0.2">
      <c r="B37" s="129"/>
      <c r="I37" s="128"/>
      <c r="J37" s="128"/>
      <c r="K37" s="128"/>
      <c r="L37" s="128"/>
      <c r="M37" s="128"/>
      <c r="N37" s="128"/>
    </row>
    <row r="38" spans="1:19" ht="14.25" x14ac:dyDescent="0.2">
      <c r="B38" s="129"/>
      <c r="I38" s="128"/>
      <c r="J38" s="128"/>
      <c r="K38" s="128"/>
      <c r="L38" s="128"/>
      <c r="M38" s="128"/>
      <c r="N38" s="128"/>
    </row>
    <row r="39" spans="1:19" ht="14.25" x14ac:dyDescent="0.2">
      <c r="B39" s="129"/>
      <c r="I39" s="128"/>
      <c r="J39" s="128"/>
      <c r="K39" s="128"/>
      <c r="L39" s="128"/>
      <c r="M39" s="128"/>
      <c r="N39" s="128"/>
    </row>
    <row r="40" spans="1:19" ht="14.25" x14ac:dyDescent="0.2">
      <c r="B40" s="129"/>
      <c r="I40" s="128"/>
      <c r="J40" s="128"/>
      <c r="K40" s="128"/>
      <c r="L40" s="128"/>
      <c r="M40" s="128"/>
      <c r="N40" s="128"/>
    </row>
    <row r="41" spans="1:19" ht="14.25" x14ac:dyDescent="0.2">
      <c r="B41" s="129"/>
      <c r="I41" s="128"/>
      <c r="J41" s="128"/>
      <c r="K41" s="128"/>
      <c r="L41" s="128"/>
      <c r="M41" s="128"/>
      <c r="N41" s="128"/>
    </row>
    <row r="42" spans="1:19" ht="14.25" x14ac:dyDescent="0.2">
      <c r="B42" s="129"/>
      <c r="I42" s="128"/>
      <c r="J42" s="128"/>
      <c r="K42" s="128"/>
      <c r="L42" s="128"/>
      <c r="M42" s="128"/>
      <c r="N42" s="128"/>
    </row>
    <row r="43" spans="1:19" ht="14.25" x14ac:dyDescent="0.2">
      <c r="B43" s="129"/>
      <c r="I43" s="128"/>
      <c r="J43" s="128"/>
      <c r="K43" s="128"/>
      <c r="L43" s="128"/>
      <c r="M43" s="128"/>
      <c r="N43" s="128"/>
    </row>
    <row r="44" spans="1:19" ht="14.25" x14ac:dyDescent="0.2">
      <c r="B44" s="129"/>
      <c r="I44" s="128"/>
      <c r="J44" s="128"/>
      <c r="K44" s="128"/>
      <c r="L44" s="128"/>
      <c r="M44" s="128"/>
      <c r="N44" s="128"/>
    </row>
    <row r="45" spans="1:19" ht="14.25" x14ac:dyDescent="0.2">
      <c r="B45" s="129"/>
      <c r="I45" s="128"/>
      <c r="J45" s="128"/>
      <c r="K45" s="128"/>
      <c r="L45" s="128"/>
      <c r="M45" s="128"/>
      <c r="N45" s="128"/>
    </row>
    <row r="46" spans="1:19" ht="14.25" x14ac:dyDescent="0.2">
      <c r="B46" s="129"/>
      <c r="I46" s="128"/>
      <c r="J46" s="128"/>
      <c r="K46" s="128"/>
      <c r="L46" s="128"/>
      <c r="M46" s="128"/>
      <c r="N46" s="128"/>
    </row>
    <row r="47" spans="1:19" ht="14.25" x14ac:dyDescent="0.2">
      <c r="B47" s="129"/>
      <c r="I47" s="128"/>
      <c r="J47" s="128"/>
      <c r="K47" s="128"/>
      <c r="L47" s="128"/>
      <c r="M47" s="128"/>
      <c r="N47" s="128"/>
    </row>
    <row r="48" spans="1:19" ht="14.25" x14ac:dyDescent="0.2">
      <c r="B48" s="129"/>
      <c r="I48" s="128"/>
      <c r="J48" s="128"/>
      <c r="K48" s="128"/>
      <c r="L48" s="128"/>
      <c r="M48" s="128"/>
      <c r="N48" s="128"/>
    </row>
    <row r="49" spans="1:14" x14ac:dyDescent="0.2">
      <c r="I49" s="128"/>
      <c r="J49" s="128"/>
      <c r="K49" s="128"/>
      <c r="L49" s="128"/>
      <c r="M49" s="128"/>
      <c r="N49" s="128"/>
    </row>
    <row r="50" spans="1:14" x14ac:dyDescent="0.2">
      <c r="B50" s="131"/>
      <c r="I50" s="128"/>
      <c r="J50" s="128"/>
      <c r="K50" s="128"/>
      <c r="L50" s="128"/>
      <c r="M50" s="128"/>
      <c r="N50" s="128"/>
    </row>
    <row r="51" spans="1:14" x14ac:dyDescent="0.2">
      <c r="A51" s="139"/>
      <c r="B51" s="131"/>
      <c r="C51" s="131"/>
      <c r="I51" s="128"/>
      <c r="J51" s="128"/>
      <c r="K51" s="128"/>
      <c r="L51" s="128"/>
      <c r="M51" s="128"/>
      <c r="N51" s="128"/>
    </row>
    <row r="52" spans="1:14" x14ac:dyDescent="0.2">
      <c r="I52" s="128"/>
      <c r="J52" s="128"/>
      <c r="K52" s="128"/>
      <c r="L52" s="128"/>
      <c r="M52" s="128"/>
      <c r="N52" s="128"/>
    </row>
    <row r="53" spans="1:14" x14ac:dyDescent="0.2">
      <c r="I53" s="128"/>
      <c r="J53" s="128"/>
      <c r="K53" s="128"/>
      <c r="L53" s="128"/>
      <c r="M53" s="128"/>
      <c r="N53" s="128"/>
    </row>
    <row r="54" spans="1:14" x14ac:dyDescent="0.2">
      <c r="I54" s="128"/>
      <c r="J54" s="128"/>
      <c r="K54" s="128"/>
      <c r="L54" s="128"/>
      <c r="M54" s="128"/>
      <c r="N54" s="128"/>
    </row>
    <row r="55" spans="1:14" x14ac:dyDescent="0.2">
      <c r="I55" s="128"/>
      <c r="J55" s="128"/>
      <c r="K55" s="128"/>
      <c r="L55" s="128"/>
      <c r="M55" s="128"/>
      <c r="N55" s="128"/>
    </row>
    <row r="56" spans="1:14" x14ac:dyDescent="0.2">
      <c r="I56" s="128"/>
      <c r="J56" s="128"/>
      <c r="K56" s="128"/>
      <c r="L56" s="128"/>
      <c r="M56" s="128"/>
      <c r="N56" s="128"/>
    </row>
    <row r="57" spans="1:14" x14ac:dyDescent="0.2">
      <c r="I57" s="128"/>
      <c r="J57" s="128"/>
      <c r="K57" s="128"/>
      <c r="L57" s="128"/>
      <c r="M57" s="128"/>
      <c r="N57" s="128"/>
    </row>
    <row r="58" spans="1:14" x14ac:dyDescent="0.2">
      <c r="I58" s="128"/>
      <c r="J58" s="128"/>
      <c r="K58" s="128"/>
      <c r="L58" s="128"/>
      <c r="M58" s="128"/>
      <c r="N58" s="128"/>
    </row>
    <row r="59" spans="1:14" x14ac:dyDescent="0.2">
      <c r="I59" s="128"/>
      <c r="J59" s="128"/>
      <c r="K59" s="128"/>
      <c r="L59" s="128"/>
      <c r="M59" s="128"/>
      <c r="N59" s="128"/>
    </row>
    <row r="60" spans="1:14" x14ac:dyDescent="0.2">
      <c r="I60" s="128"/>
      <c r="J60" s="128"/>
      <c r="K60" s="128"/>
      <c r="L60" s="128"/>
      <c r="M60" s="128"/>
      <c r="N60" s="128"/>
    </row>
    <row r="61" spans="1:14" x14ac:dyDescent="0.2">
      <c r="I61" s="128"/>
      <c r="J61" s="128"/>
      <c r="K61" s="128"/>
      <c r="L61" s="128"/>
      <c r="M61" s="128"/>
      <c r="N61" s="128"/>
    </row>
    <row r="62" spans="1:14" x14ac:dyDescent="0.2">
      <c r="I62" s="128"/>
      <c r="J62" s="128"/>
      <c r="K62" s="128"/>
      <c r="L62" s="128"/>
      <c r="M62" s="128"/>
      <c r="N62" s="128"/>
    </row>
    <row r="63" spans="1:14" x14ac:dyDescent="0.2">
      <c r="I63" s="128"/>
      <c r="J63" s="128"/>
      <c r="K63" s="128"/>
      <c r="L63" s="128"/>
      <c r="M63" s="128"/>
      <c r="N63" s="128"/>
    </row>
    <row r="64" spans="1:14" x14ac:dyDescent="0.2">
      <c r="I64" s="128"/>
      <c r="J64" s="128"/>
      <c r="K64" s="128"/>
      <c r="L64" s="128"/>
      <c r="M64" s="128"/>
      <c r="N64" s="128"/>
    </row>
    <row r="65" spans="9:14" x14ac:dyDescent="0.2">
      <c r="I65" s="128"/>
      <c r="J65" s="128"/>
      <c r="K65" s="128"/>
      <c r="L65" s="128"/>
      <c r="M65" s="128"/>
      <c r="N65" s="128"/>
    </row>
    <row r="66" spans="9:14" x14ac:dyDescent="0.2">
      <c r="I66" s="128"/>
      <c r="J66" s="128"/>
      <c r="K66" s="128"/>
      <c r="L66" s="128"/>
      <c r="M66" s="128"/>
      <c r="N66" s="128"/>
    </row>
    <row r="67" spans="9:14" x14ac:dyDescent="0.2">
      <c r="I67" s="128"/>
      <c r="J67" s="128"/>
      <c r="K67" s="128"/>
      <c r="L67" s="128"/>
      <c r="M67" s="128"/>
      <c r="N67" s="128"/>
    </row>
    <row r="68" spans="9:14" x14ac:dyDescent="0.2">
      <c r="I68" s="128"/>
      <c r="J68" s="128"/>
      <c r="K68" s="128"/>
      <c r="L68" s="128"/>
      <c r="M68" s="128"/>
      <c r="N68" s="128"/>
    </row>
    <row r="69" spans="9:14" x14ac:dyDescent="0.2">
      <c r="I69" s="128"/>
      <c r="J69" s="128"/>
      <c r="K69" s="128"/>
      <c r="L69" s="128"/>
      <c r="M69" s="128"/>
      <c r="N69" s="128"/>
    </row>
    <row r="70" spans="9:14" x14ac:dyDescent="0.2">
      <c r="I70" s="128"/>
      <c r="J70" s="128"/>
      <c r="K70" s="128"/>
      <c r="L70" s="128"/>
      <c r="M70" s="128"/>
      <c r="N70" s="128"/>
    </row>
    <row r="71" spans="9:14" x14ac:dyDescent="0.2">
      <c r="I71" s="128"/>
      <c r="J71" s="128"/>
      <c r="K71" s="128"/>
      <c r="L71" s="128"/>
      <c r="M71" s="128"/>
      <c r="N71" s="128"/>
    </row>
    <row r="72" spans="9:14" x14ac:dyDescent="0.2">
      <c r="I72" s="128"/>
      <c r="J72" s="128"/>
      <c r="K72" s="128"/>
      <c r="L72" s="128"/>
      <c r="M72" s="128"/>
      <c r="N72" s="128"/>
    </row>
    <row r="73" spans="9:14" x14ac:dyDescent="0.2">
      <c r="I73" s="128"/>
      <c r="J73" s="128"/>
      <c r="K73" s="128"/>
      <c r="L73" s="128"/>
      <c r="M73" s="128"/>
      <c r="N73" s="128"/>
    </row>
    <row r="74" spans="9:14" x14ac:dyDescent="0.2">
      <c r="I74" s="128"/>
      <c r="J74" s="128"/>
      <c r="K74" s="128"/>
      <c r="L74" s="128"/>
      <c r="M74" s="128"/>
      <c r="N74" s="128"/>
    </row>
    <row r="75" spans="9:14" x14ac:dyDescent="0.2">
      <c r="I75" s="128"/>
      <c r="J75" s="128"/>
      <c r="K75" s="128"/>
      <c r="L75" s="128"/>
      <c r="M75" s="128"/>
      <c r="N75" s="128"/>
    </row>
    <row r="76" spans="9:14" x14ac:dyDescent="0.2">
      <c r="I76" s="128"/>
      <c r="J76" s="128"/>
      <c r="K76" s="128"/>
      <c r="L76" s="128"/>
      <c r="M76" s="128"/>
      <c r="N76" s="128"/>
    </row>
    <row r="77" spans="9:14" x14ac:dyDescent="0.2">
      <c r="I77" s="128"/>
      <c r="J77" s="128"/>
      <c r="K77" s="128"/>
      <c r="L77" s="128"/>
      <c r="M77" s="128"/>
      <c r="N77" s="128"/>
    </row>
    <row r="78" spans="9:14" x14ac:dyDescent="0.2">
      <c r="I78" s="128"/>
      <c r="J78" s="128"/>
      <c r="K78" s="128"/>
      <c r="L78" s="128"/>
      <c r="M78" s="128"/>
      <c r="N78" s="128"/>
    </row>
    <row r="79" spans="9:14" x14ac:dyDescent="0.2">
      <c r="I79" s="128"/>
      <c r="J79" s="128"/>
      <c r="K79" s="128"/>
      <c r="L79" s="128"/>
      <c r="M79" s="128"/>
      <c r="N79" s="128"/>
    </row>
    <row r="80" spans="9:14" x14ac:dyDescent="0.2">
      <c r="I80" s="128"/>
      <c r="J80" s="128"/>
      <c r="K80" s="128"/>
      <c r="L80" s="128"/>
      <c r="M80" s="128"/>
      <c r="N80" s="128"/>
    </row>
    <row r="81" spans="9:14" x14ac:dyDescent="0.2">
      <c r="I81" s="128"/>
      <c r="J81" s="128"/>
      <c r="K81" s="128"/>
      <c r="L81" s="128"/>
      <c r="M81" s="128"/>
      <c r="N81" s="128"/>
    </row>
    <row r="82" spans="9:14" x14ac:dyDescent="0.2">
      <c r="I82" s="128"/>
      <c r="J82" s="128"/>
      <c r="K82" s="128"/>
      <c r="L82" s="128"/>
      <c r="M82" s="128"/>
      <c r="N82" s="128"/>
    </row>
    <row r="83" spans="9:14" x14ac:dyDescent="0.2">
      <c r="I83" s="128"/>
      <c r="J83" s="128"/>
      <c r="K83" s="128"/>
      <c r="L83" s="128"/>
      <c r="M83" s="128"/>
      <c r="N83" s="128"/>
    </row>
    <row r="84" spans="9:14" x14ac:dyDescent="0.2">
      <c r="I84" s="128"/>
      <c r="J84" s="128"/>
      <c r="K84" s="128"/>
      <c r="L84" s="128"/>
      <c r="M84" s="128"/>
      <c r="N84" s="128"/>
    </row>
    <row r="85" spans="9:14" x14ac:dyDescent="0.2">
      <c r="I85" s="128"/>
      <c r="J85" s="128"/>
      <c r="K85" s="128"/>
      <c r="L85" s="128"/>
      <c r="M85" s="128"/>
      <c r="N85" s="128"/>
    </row>
    <row r="86" spans="9:14" x14ac:dyDescent="0.2">
      <c r="I86" s="128"/>
      <c r="J86" s="128"/>
      <c r="K86" s="128"/>
      <c r="L86" s="128"/>
      <c r="M86" s="128"/>
      <c r="N86" s="128"/>
    </row>
    <row r="87" spans="9:14" x14ac:dyDescent="0.2">
      <c r="I87" s="128"/>
      <c r="J87" s="128"/>
      <c r="K87" s="128"/>
      <c r="L87" s="128"/>
      <c r="M87" s="128"/>
      <c r="N87" s="128"/>
    </row>
    <row r="88" spans="9:14" x14ac:dyDescent="0.2">
      <c r="I88" s="128"/>
      <c r="J88" s="128"/>
      <c r="K88" s="128"/>
      <c r="L88" s="128"/>
      <c r="M88" s="128"/>
      <c r="N88" s="128"/>
    </row>
    <row r="89" spans="9:14" x14ac:dyDescent="0.2">
      <c r="I89" s="128"/>
      <c r="J89" s="128"/>
      <c r="K89" s="128"/>
      <c r="L89" s="128"/>
      <c r="M89" s="128"/>
      <c r="N89" s="128"/>
    </row>
    <row r="90" spans="9:14" x14ac:dyDescent="0.2">
      <c r="I90" s="128"/>
      <c r="J90" s="128"/>
      <c r="K90" s="128"/>
      <c r="L90" s="128"/>
      <c r="M90" s="128"/>
      <c r="N90" s="128"/>
    </row>
    <row r="91" spans="9:14" x14ac:dyDescent="0.2">
      <c r="I91" s="128"/>
      <c r="J91" s="128"/>
      <c r="K91" s="128"/>
      <c r="L91" s="128"/>
      <c r="M91" s="128"/>
      <c r="N91" s="128"/>
    </row>
    <row r="92" spans="9:14" x14ac:dyDescent="0.2">
      <c r="I92" s="128"/>
      <c r="J92" s="128"/>
      <c r="K92" s="128"/>
      <c r="L92" s="128"/>
      <c r="M92" s="128"/>
      <c r="N92" s="128"/>
    </row>
    <row r="93" spans="9:14" x14ac:dyDescent="0.2">
      <c r="I93" s="128"/>
      <c r="J93" s="128"/>
      <c r="K93" s="128"/>
      <c r="L93" s="128"/>
      <c r="M93" s="128"/>
      <c r="N93" s="128"/>
    </row>
    <row r="94" spans="9:14" x14ac:dyDescent="0.2">
      <c r="I94" s="128"/>
      <c r="J94" s="128"/>
      <c r="K94" s="128"/>
      <c r="L94" s="128"/>
      <c r="M94" s="128"/>
      <c r="N94" s="128"/>
    </row>
    <row r="95" spans="9:14" x14ac:dyDescent="0.2">
      <c r="I95" s="128"/>
      <c r="J95" s="128"/>
      <c r="K95" s="128"/>
      <c r="L95" s="128"/>
      <c r="M95" s="128"/>
      <c r="N95" s="128"/>
    </row>
    <row r="96" spans="9:14" x14ac:dyDescent="0.2">
      <c r="I96" s="128"/>
      <c r="J96" s="128"/>
      <c r="K96" s="128"/>
      <c r="L96" s="128"/>
      <c r="M96" s="128"/>
      <c r="N96" s="128"/>
    </row>
    <row r="97" spans="9:14" x14ac:dyDescent="0.2">
      <c r="I97" s="128"/>
      <c r="J97" s="128"/>
      <c r="K97" s="128"/>
      <c r="L97" s="128"/>
      <c r="M97" s="128"/>
      <c r="N97" s="128"/>
    </row>
    <row r="98" spans="9:14" x14ac:dyDescent="0.2">
      <c r="I98" s="128"/>
      <c r="J98" s="128"/>
      <c r="K98" s="128"/>
      <c r="L98" s="128"/>
      <c r="M98" s="128"/>
      <c r="N98" s="128"/>
    </row>
    <row r="99" spans="9:14" x14ac:dyDescent="0.2">
      <c r="I99" s="128"/>
      <c r="J99" s="128"/>
      <c r="K99" s="128"/>
      <c r="L99" s="128"/>
      <c r="M99" s="128"/>
      <c r="N99" s="128"/>
    </row>
    <row r="100" spans="9:14" x14ac:dyDescent="0.2">
      <c r="I100" s="128"/>
      <c r="J100" s="128"/>
      <c r="K100" s="128"/>
      <c r="L100" s="128"/>
      <c r="M100" s="128"/>
      <c r="N100" s="128"/>
    </row>
    <row r="101" spans="9:14" x14ac:dyDescent="0.2">
      <c r="I101" s="128"/>
      <c r="J101" s="128"/>
      <c r="K101" s="128"/>
      <c r="L101" s="128"/>
      <c r="M101" s="128"/>
      <c r="N101" s="128"/>
    </row>
    <row r="102" spans="9:14" x14ac:dyDescent="0.2">
      <c r="I102" s="128"/>
      <c r="J102" s="128"/>
      <c r="K102" s="128"/>
      <c r="L102" s="128"/>
      <c r="M102" s="128"/>
      <c r="N102" s="128"/>
    </row>
    <row r="103" spans="9:14" x14ac:dyDescent="0.2">
      <c r="I103" s="128"/>
      <c r="J103" s="128"/>
      <c r="K103" s="128"/>
      <c r="L103" s="128"/>
      <c r="M103" s="128"/>
      <c r="N103" s="128"/>
    </row>
    <row r="104" spans="9:14" x14ac:dyDescent="0.2">
      <c r="I104" s="128"/>
      <c r="J104" s="128"/>
      <c r="K104" s="128"/>
      <c r="L104" s="128"/>
      <c r="M104" s="128"/>
      <c r="N104" s="128"/>
    </row>
    <row r="105" spans="9:14" x14ac:dyDescent="0.2">
      <c r="I105" s="128"/>
      <c r="J105" s="128"/>
      <c r="K105" s="128"/>
      <c r="L105" s="128"/>
      <c r="M105" s="128"/>
      <c r="N105" s="128"/>
    </row>
    <row r="106" spans="9:14" x14ac:dyDescent="0.2">
      <c r="I106" s="128"/>
      <c r="J106" s="128"/>
      <c r="K106" s="128"/>
      <c r="L106" s="128"/>
      <c r="M106" s="128"/>
      <c r="N106" s="128"/>
    </row>
    <row r="107" spans="9:14" x14ac:dyDescent="0.2">
      <c r="I107" s="128"/>
      <c r="J107" s="128"/>
      <c r="K107" s="128"/>
      <c r="L107" s="128"/>
      <c r="M107" s="128"/>
      <c r="N107" s="128"/>
    </row>
    <row r="108" spans="9:14" x14ac:dyDescent="0.2">
      <c r="I108" s="128"/>
      <c r="J108" s="128"/>
      <c r="K108" s="128"/>
      <c r="L108" s="128"/>
      <c r="M108" s="128"/>
      <c r="N108" s="128"/>
    </row>
    <row r="109" spans="9:14" x14ac:dyDescent="0.2">
      <c r="I109" s="128"/>
      <c r="J109" s="128"/>
      <c r="K109" s="128"/>
      <c r="L109" s="128"/>
      <c r="M109" s="128"/>
      <c r="N109" s="128"/>
    </row>
    <row r="110" spans="9:14" x14ac:dyDescent="0.2">
      <c r="I110" s="128"/>
      <c r="J110" s="128"/>
      <c r="K110" s="128"/>
      <c r="L110" s="128"/>
      <c r="M110" s="128"/>
      <c r="N110" s="128"/>
    </row>
    <row r="111" spans="9:14" x14ac:dyDescent="0.2">
      <c r="I111" s="128"/>
      <c r="J111" s="128"/>
      <c r="K111" s="128"/>
      <c r="L111" s="128"/>
      <c r="M111" s="128"/>
      <c r="N111" s="128"/>
    </row>
    <row r="112" spans="9:14" x14ac:dyDescent="0.2">
      <c r="I112" s="128"/>
      <c r="J112" s="128"/>
      <c r="K112" s="128"/>
      <c r="L112" s="128"/>
      <c r="M112" s="128"/>
      <c r="N112" s="128"/>
    </row>
    <row r="113" spans="9:14" x14ac:dyDescent="0.2">
      <c r="I113" s="128"/>
      <c r="J113" s="128"/>
      <c r="K113" s="128"/>
      <c r="L113" s="128"/>
      <c r="M113" s="128"/>
      <c r="N113" s="128"/>
    </row>
    <row r="114" spans="9:14" x14ac:dyDescent="0.2">
      <c r="I114" s="128"/>
      <c r="J114" s="128"/>
      <c r="K114" s="128"/>
      <c r="L114" s="128"/>
      <c r="M114" s="128"/>
      <c r="N114" s="128"/>
    </row>
    <row r="115" spans="9:14" x14ac:dyDescent="0.2">
      <c r="I115" s="128"/>
      <c r="J115" s="128"/>
      <c r="K115" s="128"/>
      <c r="L115" s="128"/>
      <c r="M115" s="128"/>
      <c r="N115" s="128"/>
    </row>
    <row r="116" spans="9:14" x14ac:dyDescent="0.2">
      <c r="I116" s="128"/>
      <c r="J116" s="128"/>
      <c r="K116" s="128"/>
      <c r="L116" s="128"/>
      <c r="M116" s="128"/>
      <c r="N116" s="128"/>
    </row>
    <row r="117" spans="9:14" x14ac:dyDescent="0.2">
      <c r="I117" s="128"/>
      <c r="J117" s="128"/>
      <c r="K117" s="128"/>
      <c r="L117" s="128"/>
      <c r="M117" s="128"/>
      <c r="N117" s="128"/>
    </row>
    <row r="118" spans="9:14" x14ac:dyDescent="0.2">
      <c r="I118" s="128"/>
      <c r="J118" s="128"/>
      <c r="K118" s="128"/>
      <c r="L118" s="128"/>
      <c r="M118" s="128"/>
      <c r="N118" s="128"/>
    </row>
    <row r="119" spans="9:14" x14ac:dyDescent="0.2">
      <c r="I119" s="128"/>
      <c r="J119" s="128"/>
      <c r="K119" s="128"/>
      <c r="L119" s="128"/>
      <c r="M119" s="128"/>
      <c r="N119" s="128"/>
    </row>
    <row r="120" spans="9:14" x14ac:dyDescent="0.2">
      <c r="I120" s="128"/>
      <c r="J120" s="128"/>
      <c r="K120" s="128"/>
      <c r="L120" s="128"/>
      <c r="M120" s="128"/>
      <c r="N120" s="128"/>
    </row>
    <row r="121" spans="9:14" x14ac:dyDescent="0.2">
      <c r="I121" s="128"/>
      <c r="J121" s="128"/>
      <c r="K121" s="128"/>
      <c r="L121" s="128"/>
      <c r="M121" s="128"/>
      <c r="N121" s="128"/>
    </row>
    <row r="122" spans="9:14" x14ac:dyDescent="0.2">
      <c r="I122" s="128"/>
      <c r="J122" s="128"/>
      <c r="K122" s="128"/>
      <c r="L122" s="128"/>
      <c r="M122" s="128"/>
      <c r="N122" s="128"/>
    </row>
    <row r="123" spans="9:14" x14ac:dyDescent="0.2">
      <c r="I123" s="128"/>
      <c r="J123" s="128"/>
      <c r="K123" s="128"/>
      <c r="L123" s="128"/>
      <c r="M123" s="128"/>
      <c r="N123" s="128"/>
    </row>
    <row r="124" spans="9:14" x14ac:dyDescent="0.2">
      <c r="I124" s="128"/>
      <c r="J124" s="128"/>
      <c r="K124" s="128"/>
      <c r="L124" s="128"/>
      <c r="M124" s="128"/>
      <c r="N124" s="128"/>
    </row>
    <row r="125" spans="9:14" x14ac:dyDescent="0.2">
      <c r="I125" s="128"/>
      <c r="J125" s="128"/>
      <c r="K125" s="128"/>
      <c r="L125" s="128"/>
      <c r="M125" s="128"/>
      <c r="N125" s="128"/>
    </row>
  </sheetData>
  <mergeCells count="2">
    <mergeCell ref="B5:R5"/>
    <mergeCell ref="B6:P6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AB73-E3DE-4D1F-BFF9-D5AC7987F41E}">
  <dimension ref="A1:AA124"/>
  <sheetViews>
    <sheetView zoomScale="90" zoomScaleNormal="90" workbookViewId="0">
      <selection activeCell="I28" sqref="I28"/>
    </sheetView>
  </sheetViews>
  <sheetFormatPr defaultColWidth="9.140625" defaultRowHeight="12.75" x14ac:dyDescent="0.2"/>
  <cols>
    <col min="1" max="1" width="6.42578125" style="91" customWidth="1"/>
    <col min="2" max="2" width="2.5703125" style="89" customWidth="1"/>
    <col min="3" max="3" width="8.42578125" style="91" hidden="1" customWidth="1"/>
    <col min="4" max="4" width="31" style="91" customWidth="1"/>
    <col min="5" max="5" width="18.5703125" style="91" customWidth="1"/>
    <col min="6" max="6" width="17.85546875" style="91" customWidth="1"/>
    <col min="7" max="7" width="15.42578125" style="91" customWidth="1"/>
    <col min="8" max="10" width="9.140625" style="128"/>
    <col min="11" max="11" width="7.7109375" style="128" customWidth="1"/>
    <col min="12" max="12" width="9.28515625" style="128" bestFit="1" customWidth="1"/>
    <col min="13" max="13" width="11.28515625" style="128" bestFit="1" customWidth="1"/>
    <col min="14" max="14" width="9.140625" style="128"/>
    <col min="15" max="15" width="11.28515625" style="128" bestFit="1" customWidth="1"/>
    <col min="16" max="27" width="9.140625" style="128"/>
    <col min="28" max="16384" width="9.140625" style="91"/>
  </cols>
  <sheetData>
    <row r="1" spans="1:12" s="133" customFormat="1" ht="14.25" x14ac:dyDescent="0.2">
      <c r="B1" s="137"/>
    </row>
    <row r="2" spans="1:12" s="133" customFormat="1" ht="14.25" x14ac:dyDescent="0.2">
      <c r="B2" s="137"/>
    </row>
    <row r="3" spans="1:12" s="133" customFormat="1" ht="15" x14ac:dyDescent="0.25">
      <c r="B3" s="137"/>
      <c r="E3" s="140"/>
      <c r="F3" s="140"/>
      <c r="G3" s="140"/>
    </row>
    <row r="4" spans="1:12" s="133" customFormat="1" ht="14.25" customHeight="1" thickBot="1" x14ac:dyDescent="0.25">
      <c r="B4" s="137"/>
    </row>
    <row r="5" spans="1:12" ht="26.25" customHeight="1" x14ac:dyDescent="0.3">
      <c r="C5" s="141"/>
      <c r="D5" s="309" t="s">
        <v>70</v>
      </c>
      <c r="E5" s="310"/>
      <c r="F5" s="310"/>
      <c r="G5" s="310"/>
      <c r="H5" s="149"/>
    </row>
    <row r="6" spans="1:12" ht="18.75" customHeight="1" thickBot="1" x14ac:dyDescent="0.35">
      <c r="A6" s="142"/>
      <c r="B6" s="93"/>
      <c r="C6" s="92"/>
      <c r="D6" s="143"/>
      <c r="E6" s="329"/>
      <c r="F6" s="329"/>
      <c r="G6" s="144"/>
    </row>
    <row r="7" spans="1:12" ht="21.75" customHeight="1" thickBot="1" x14ac:dyDescent="0.35">
      <c r="A7" s="142"/>
      <c r="B7" s="93"/>
      <c r="C7" s="94"/>
      <c r="D7" s="94" t="s">
        <v>45</v>
      </c>
      <c r="E7" s="145" t="s">
        <v>71</v>
      </c>
      <c r="F7" s="145" t="s">
        <v>72</v>
      </c>
      <c r="G7" s="145" t="s">
        <v>56</v>
      </c>
      <c r="H7" s="150"/>
      <c r="I7" s="150"/>
      <c r="J7" s="150"/>
    </row>
    <row r="8" spans="1:12" ht="12.75" customHeight="1" x14ac:dyDescent="0.3">
      <c r="A8" s="142"/>
      <c r="B8" s="93"/>
      <c r="C8" s="101"/>
      <c r="D8" s="99"/>
      <c r="E8" s="100"/>
      <c r="F8" s="100"/>
      <c r="G8" s="100"/>
    </row>
    <row r="9" spans="1:12" ht="18.75" x14ac:dyDescent="0.3">
      <c r="A9" s="142"/>
      <c r="B9" s="93"/>
      <c r="C9" s="100" t="s">
        <v>74</v>
      </c>
      <c r="D9" s="99" t="s">
        <v>57</v>
      </c>
      <c r="E9" s="104">
        <v>909.17380539907424</v>
      </c>
      <c r="F9" s="104">
        <v>916.79039188986235</v>
      </c>
      <c r="G9" s="57">
        <v>-8.3078821049676899E-3</v>
      </c>
      <c r="H9" s="151"/>
      <c r="I9" s="151"/>
      <c r="J9" s="151"/>
    </row>
    <row r="10" spans="1:12" ht="6" customHeight="1" x14ac:dyDescent="0.3">
      <c r="A10" s="142"/>
      <c r="B10" s="93"/>
      <c r="C10" s="100"/>
      <c r="D10" s="99"/>
      <c r="E10" s="109"/>
      <c r="F10" s="109"/>
      <c r="G10" s="110"/>
    </row>
    <row r="11" spans="1:12" ht="18.75" x14ac:dyDescent="0.3">
      <c r="A11" s="142"/>
      <c r="B11" s="93"/>
      <c r="C11" s="100" t="s">
        <v>75</v>
      </c>
      <c r="D11" s="99" t="s">
        <v>58</v>
      </c>
      <c r="E11" s="104">
        <v>47.433423529999999</v>
      </c>
      <c r="F11" s="104">
        <v>36.530372710000002</v>
      </c>
      <c r="G11" s="57">
        <v>0.29846535940257035</v>
      </c>
      <c r="H11" s="151"/>
      <c r="I11" s="151"/>
      <c r="J11" s="151"/>
    </row>
    <row r="12" spans="1:12" ht="5.0999999999999996" customHeight="1" x14ac:dyDescent="0.3">
      <c r="A12" s="142"/>
      <c r="B12" s="93"/>
      <c r="C12" s="100"/>
      <c r="D12" s="99"/>
      <c r="E12" s="104">
        <v>0</v>
      </c>
      <c r="F12" s="104"/>
      <c r="G12" s="110"/>
      <c r="H12" s="151"/>
      <c r="I12" s="151"/>
      <c r="J12" s="151"/>
      <c r="L12" s="152"/>
    </row>
    <row r="13" spans="1:12" ht="18.75" x14ac:dyDescent="0.3">
      <c r="A13" s="142"/>
      <c r="B13" s="93"/>
      <c r="C13" s="100" t="s">
        <v>76</v>
      </c>
      <c r="D13" s="99" t="s">
        <v>59</v>
      </c>
      <c r="E13" s="104">
        <v>12.051510319999998</v>
      </c>
      <c r="F13" s="104">
        <v>11.658452</v>
      </c>
      <c r="G13" s="57">
        <v>3.3714451970124237E-2</v>
      </c>
      <c r="H13" s="151"/>
      <c r="I13" s="151"/>
      <c r="J13" s="151"/>
    </row>
    <row r="14" spans="1:12" ht="5.0999999999999996" customHeight="1" x14ac:dyDescent="0.3">
      <c r="A14" s="142"/>
      <c r="B14" s="93"/>
      <c r="C14" s="100"/>
      <c r="D14" s="99"/>
      <c r="E14" s="104">
        <v>0</v>
      </c>
      <c r="F14" s="104"/>
      <c r="G14" s="110"/>
      <c r="H14" s="151"/>
      <c r="I14" s="151"/>
      <c r="J14" s="151"/>
    </row>
    <row r="15" spans="1:12" ht="18.75" x14ac:dyDescent="0.3">
      <c r="A15" s="142"/>
      <c r="B15" s="93"/>
      <c r="C15" s="100" t="s">
        <v>77</v>
      </c>
      <c r="D15" s="99" t="s">
        <v>60</v>
      </c>
      <c r="E15" s="104">
        <v>23.28184289</v>
      </c>
      <c r="F15" s="104">
        <v>19.364426420000001</v>
      </c>
      <c r="G15" s="57">
        <v>0.20229963878269097</v>
      </c>
      <c r="H15" s="151"/>
      <c r="I15" s="151"/>
      <c r="J15" s="151"/>
    </row>
    <row r="16" spans="1:12" ht="5.0999999999999996" customHeight="1" x14ac:dyDescent="0.3">
      <c r="A16" s="142"/>
      <c r="B16" s="93"/>
      <c r="C16" s="100"/>
      <c r="D16" s="99"/>
      <c r="E16" s="104">
        <v>0</v>
      </c>
      <c r="F16" s="104"/>
      <c r="G16" s="105"/>
      <c r="H16" s="151"/>
      <c r="I16" s="151"/>
      <c r="J16" s="151"/>
    </row>
    <row r="17" spans="1:15" ht="18.75" x14ac:dyDescent="0.3">
      <c r="A17" s="142"/>
      <c r="B17" s="93"/>
      <c r="C17" s="100" t="s">
        <v>78</v>
      </c>
      <c r="D17" s="99" t="s">
        <v>61</v>
      </c>
      <c r="E17" s="104">
        <v>3.3525781499999994</v>
      </c>
      <c r="F17" s="104">
        <v>4.8507960600000022</v>
      </c>
      <c r="G17" s="57">
        <v>-0.30886021417276444</v>
      </c>
      <c r="H17" s="151"/>
      <c r="I17" s="151"/>
      <c r="J17" s="151"/>
    </row>
    <row r="18" spans="1:15" ht="5.0999999999999996" customHeight="1" x14ac:dyDescent="0.3">
      <c r="A18" s="142"/>
      <c r="B18" s="93"/>
      <c r="C18" s="100"/>
      <c r="D18" s="99"/>
      <c r="E18" s="104">
        <v>0</v>
      </c>
      <c r="F18" s="104"/>
      <c r="G18" s="110"/>
      <c r="H18" s="151"/>
      <c r="I18" s="151"/>
      <c r="J18" s="151"/>
    </row>
    <row r="19" spans="1:15" ht="18.75" x14ac:dyDescent="0.3">
      <c r="A19" s="142"/>
      <c r="B19" s="93"/>
      <c r="C19" s="100" t="s">
        <v>79</v>
      </c>
      <c r="D19" s="99" t="s">
        <v>62</v>
      </c>
      <c r="E19" s="104">
        <v>2.1232143699999999</v>
      </c>
      <c r="F19" s="104">
        <v>1.20660129</v>
      </c>
      <c r="G19" s="57">
        <v>0.75966525777541638</v>
      </c>
      <c r="H19" s="151"/>
      <c r="I19" s="151"/>
      <c r="J19" s="151"/>
    </row>
    <row r="20" spans="1:15" ht="5.0999999999999996" customHeight="1" x14ac:dyDescent="0.3">
      <c r="A20" s="142"/>
      <c r="B20" s="93"/>
      <c r="C20" s="100"/>
      <c r="D20" s="99"/>
      <c r="E20" s="104">
        <v>0</v>
      </c>
      <c r="F20" s="104"/>
      <c r="G20" s="110"/>
      <c r="H20" s="151"/>
      <c r="I20" s="151"/>
      <c r="J20" s="151"/>
    </row>
    <row r="21" spans="1:15" ht="18.75" x14ac:dyDescent="0.3">
      <c r="A21" s="142"/>
      <c r="B21" s="93"/>
      <c r="C21" s="100" t="s">
        <v>80</v>
      </c>
      <c r="D21" s="99" t="s">
        <v>63</v>
      </c>
      <c r="E21" s="104">
        <v>7.18744519</v>
      </c>
      <c r="F21" s="104">
        <v>12.842667210000002</v>
      </c>
      <c r="G21" s="57">
        <v>-0.44034638035287077</v>
      </c>
      <c r="H21" s="151"/>
      <c r="I21" s="151"/>
      <c r="J21" s="151"/>
    </row>
    <row r="22" spans="1:15" ht="5.0999999999999996" customHeight="1" x14ac:dyDescent="0.3">
      <c r="A22" s="142"/>
      <c r="B22" s="93"/>
      <c r="C22" s="100"/>
      <c r="D22" s="99"/>
      <c r="E22" s="104">
        <v>0</v>
      </c>
      <c r="F22" s="104"/>
      <c r="G22" s="110"/>
      <c r="H22" s="151"/>
      <c r="I22" s="151"/>
      <c r="J22" s="151"/>
    </row>
    <row r="23" spans="1:15" ht="18.75" x14ac:dyDescent="0.3">
      <c r="A23" s="142"/>
      <c r="B23" s="93"/>
      <c r="C23" s="100" t="s">
        <v>81</v>
      </c>
      <c r="D23" s="99" t="s">
        <v>64</v>
      </c>
      <c r="E23" s="104">
        <v>12.342509310000001</v>
      </c>
      <c r="F23" s="104">
        <v>9.4971727799999996</v>
      </c>
      <c r="G23" s="57">
        <v>0.29959826949678825</v>
      </c>
      <c r="H23" s="151"/>
      <c r="I23" s="151"/>
      <c r="J23" s="151"/>
    </row>
    <row r="24" spans="1:15" ht="5.0999999999999996" customHeight="1" x14ac:dyDescent="0.3">
      <c r="A24" s="142"/>
      <c r="B24" s="93"/>
      <c r="C24" s="100"/>
      <c r="D24" s="99"/>
      <c r="E24" s="104">
        <v>0</v>
      </c>
      <c r="F24" s="104"/>
      <c r="G24" s="110"/>
      <c r="H24" s="151"/>
      <c r="I24" s="151"/>
      <c r="J24" s="151"/>
    </row>
    <row r="25" spans="1:15" ht="18.75" x14ac:dyDescent="0.3">
      <c r="A25" s="142"/>
      <c r="B25" s="93"/>
      <c r="C25" s="100" t="s">
        <v>82</v>
      </c>
      <c r="D25" s="99" t="s">
        <v>65</v>
      </c>
      <c r="E25" s="104">
        <v>8.8945449799999992</v>
      </c>
      <c r="F25" s="104">
        <v>6.6644065700000006</v>
      </c>
      <c r="G25" s="57">
        <v>0.33463420734848692</v>
      </c>
      <c r="H25" s="151"/>
      <c r="I25" s="151"/>
      <c r="J25" s="151"/>
    </row>
    <row r="26" spans="1:15" ht="5.0999999999999996" customHeight="1" x14ac:dyDescent="0.3">
      <c r="A26" s="142"/>
      <c r="B26" s="93"/>
      <c r="C26" s="100"/>
      <c r="D26" s="99"/>
      <c r="E26" s="104">
        <v>0</v>
      </c>
      <c r="F26" s="104"/>
      <c r="G26" s="110"/>
      <c r="H26" s="151"/>
      <c r="I26" s="151"/>
      <c r="J26" s="151"/>
    </row>
    <row r="27" spans="1:15" ht="18.75" x14ac:dyDescent="0.3">
      <c r="A27" s="142"/>
      <c r="B27" s="93"/>
      <c r="C27" s="100" t="s">
        <v>83</v>
      </c>
      <c r="D27" s="99" t="s">
        <v>66</v>
      </c>
      <c r="E27" s="104">
        <v>7.7744500400000014</v>
      </c>
      <c r="F27" s="104">
        <v>5.8568365900000003</v>
      </c>
      <c r="G27" s="57">
        <v>0.32741453863919423</v>
      </c>
      <c r="H27" s="151"/>
      <c r="I27" s="151"/>
      <c r="J27" s="151"/>
    </row>
    <row r="28" spans="1:15" ht="5.0999999999999996" customHeight="1" x14ac:dyDescent="0.3">
      <c r="A28" s="142"/>
      <c r="B28" s="93"/>
      <c r="C28" s="100"/>
      <c r="D28" s="99"/>
      <c r="E28" s="104">
        <v>0</v>
      </c>
      <c r="F28" s="104"/>
      <c r="G28" s="110"/>
      <c r="H28" s="151"/>
      <c r="I28" s="151"/>
      <c r="J28" s="151"/>
    </row>
    <row r="29" spans="1:15" ht="18.75" x14ac:dyDescent="0.3">
      <c r="A29" s="142"/>
      <c r="B29" s="93"/>
      <c r="C29" s="100" t="s">
        <v>84</v>
      </c>
      <c r="D29" s="99" t="s">
        <v>67</v>
      </c>
      <c r="E29" s="104">
        <v>8.1105422800000007</v>
      </c>
      <c r="F29" s="104">
        <v>8.4869135799999995</v>
      </c>
      <c r="G29" s="57">
        <v>-4.4347252561513506E-2</v>
      </c>
      <c r="H29" s="151"/>
      <c r="I29" s="151"/>
      <c r="J29" s="151"/>
      <c r="O29" s="134"/>
    </row>
    <row r="30" spans="1:15" ht="5.0999999999999996" customHeight="1" x14ac:dyDescent="0.3">
      <c r="A30" s="142"/>
      <c r="B30" s="93"/>
      <c r="C30" s="100"/>
      <c r="D30" s="99"/>
      <c r="E30" s="104">
        <v>0</v>
      </c>
      <c r="F30" s="104"/>
      <c r="G30" s="110"/>
      <c r="H30" s="151"/>
      <c r="I30" s="151"/>
      <c r="J30" s="151"/>
      <c r="O30" s="130"/>
    </row>
    <row r="31" spans="1:15" ht="18.75" x14ac:dyDescent="0.3">
      <c r="A31" s="142"/>
      <c r="B31" s="93"/>
      <c r="C31" s="100"/>
      <c r="D31" s="99" t="s">
        <v>68</v>
      </c>
      <c r="E31" s="104">
        <v>70.360145259999967</v>
      </c>
      <c r="F31" s="104">
        <v>72.345894210000154</v>
      </c>
      <c r="G31" s="57">
        <v>-2.7447984045039342E-2</v>
      </c>
      <c r="H31" s="151"/>
      <c r="I31" s="151"/>
      <c r="J31" s="151"/>
    </row>
    <row r="32" spans="1:15" ht="5.0999999999999996" customHeight="1" thickBot="1" x14ac:dyDescent="0.35">
      <c r="A32" s="142"/>
      <c r="B32" s="93"/>
      <c r="C32" s="100"/>
      <c r="D32" s="99"/>
      <c r="E32" s="99"/>
      <c r="F32" s="99"/>
      <c r="G32" s="110"/>
    </row>
    <row r="33" spans="1:10" ht="19.5" thickBot="1" x14ac:dyDescent="0.35">
      <c r="A33" s="142"/>
      <c r="B33" s="93"/>
      <c r="C33" s="146"/>
      <c r="D33" s="119" t="s">
        <v>69</v>
      </c>
      <c r="E33" s="147">
        <v>1112.0860117190739</v>
      </c>
      <c r="F33" s="147">
        <v>1106.0949313098624</v>
      </c>
      <c r="G33" s="148">
        <v>5.4164251544996933E-3</v>
      </c>
      <c r="H33" s="151"/>
      <c r="I33" s="151"/>
      <c r="J33" s="151"/>
    </row>
    <row r="34" spans="1:10" s="135" customFormat="1" ht="18.75" x14ac:dyDescent="0.3">
      <c r="A34" s="138"/>
      <c r="B34" s="138"/>
      <c r="C34" s="288"/>
      <c r="D34" s="138"/>
      <c r="E34" s="289"/>
      <c r="F34" s="289"/>
      <c r="G34" s="289"/>
    </row>
    <row r="35" spans="1:10" s="128" customFormat="1" ht="14.25" x14ac:dyDescent="0.2">
      <c r="B35" s="135"/>
      <c r="C35" s="290"/>
      <c r="E35" s="130"/>
      <c r="F35" s="130"/>
      <c r="G35" s="130"/>
    </row>
    <row r="36" spans="1:10" ht="14.25" x14ac:dyDescent="0.2">
      <c r="C36" s="129"/>
      <c r="F36" s="128"/>
      <c r="G36" s="128"/>
    </row>
    <row r="37" spans="1:10" ht="14.25" x14ac:dyDescent="0.2">
      <c r="C37" s="129"/>
      <c r="F37" s="128"/>
      <c r="G37" s="128"/>
    </row>
    <row r="38" spans="1:10" ht="14.25" x14ac:dyDescent="0.2">
      <c r="C38" s="129"/>
      <c r="F38" s="128"/>
      <c r="G38" s="128"/>
    </row>
    <row r="39" spans="1:10" ht="14.25" x14ac:dyDescent="0.2">
      <c r="C39" s="129"/>
      <c r="F39" s="128"/>
      <c r="G39" s="128"/>
    </row>
    <row r="40" spans="1:10" ht="14.25" x14ac:dyDescent="0.2">
      <c r="C40" s="129"/>
      <c r="F40" s="128"/>
      <c r="G40" s="128"/>
    </row>
    <row r="41" spans="1:10" ht="14.25" x14ac:dyDescent="0.2">
      <c r="C41" s="129"/>
      <c r="F41" s="128"/>
      <c r="G41" s="128"/>
    </row>
    <row r="42" spans="1:10" ht="14.25" x14ac:dyDescent="0.2">
      <c r="C42" s="129"/>
      <c r="F42" s="128"/>
      <c r="G42" s="128"/>
    </row>
    <row r="43" spans="1:10" ht="14.25" x14ac:dyDescent="0.2">
      <c r="C43" s="129"/>
      <c r="F43" s="128"/>
      <c r="G43" s="128"/>
    </row>
    <row r="44" spans="1:10" ht="14.25" x14ac:dyDescent="0.2">
      <c r="C44" s="129"/>
      <c r="F44" s="128"/>
      <c r="G44" s="128"/>
    </row>
    <row r="45" spans="1:10" ht="14.25" x14ac:dyDescent="0.2">
      <c r="C45" s="129"/>
      <c r="F45" s="128"/>
      <c r="G45" s="128"/>
    </row>
    <row r="46" spans="1:10" ht="14.25" x14ac:dyDescent="0.2">
      <c r="C46" s="129"/>
      <c r="F46" s="128"/>
      <c r="G46" s="128"/>
    </row>
    <row r="47" spans="1:10" ht="14.25" x14ac:dyDescent="0.2">
      <c r="C47" s="129"/>
      <c r="F47" s="128"/>
      <c r="G47" s="128"/>
    </row>
    <row r="48" spans="1:10" x14ac:dyDescent="0.2">
      <c r="F48" s="128"/>
      <c r="G48" s="128"/>
    </row>
    <row r="49" spans="1:7" x14ac:dyDescent="0.2">
      <c r="C49" s="131"/>
      <c r="F49" s="128"/>
      <c r="G49" s="128"/>
    </row>
    <row r="50" spans="1:7" x14ac:dyDescent="0.2">
      <c r="A50" s="131"/>
      <c r="B50" s="132"/>
      <c r="C50" s="131"/>
      <c r="D50" s="131"/>
      <c r="F50" s="128"/>
      <c r="G50" s="128"/>
    </row>
    <row r="51" spans="1:7" x14ac:dyDescent="0.2">
      <c r="F51" s="128"/>
      <c r="G51" s="128"/>
    </row>
    <row r="52" spans="1:7" x14ac:dyDescent="0.2">
      <c r="F52" s="128"/>
      <c r="G52" s="128"/>
    </row>
    <row r="53" spans="1:7" x14ac:dyDescent="0.2">
      <c r="F53" s="128"/>
      <c r="G53" s="128"/>
    </row>
    <row r="54" spans="1:7" x14ac:dyDescent="0.2">
      <c r="F54" s="128"/>
      <c r="G54" s="128"/>
    </row>
    <row r="55" spans="1:7" x14ac:dyDescent="0.2">
      <c r="F55" s="128"/>
      <c r="G55" s="128"/>
    </row>
    <row r="56" spans="1:7" x14ac:dyDescent="0.2">
      <c r="F56" s="128"/>
      <c r="G56" s="128"/>
    </row>
    <row r="57" spans="1:7" x14ac:dyDescent="0.2">
      <c r="F57" s="128"/>
      <c r="G57" s="128"/>
    </row>
    <row r="58" spans="1:7" x14ac:dyDescent="0.2">
      <c r="F58" s="128"/>
      <c r="G58" s="128"/>
    </row>
    <row r="59" spans="1:7" x14ac:dyDescent="0.2">
      <c r="F59" s="128"/>
      <c r="G59" s="128"/>
    </row>
    <row r="60" spans="1:7" x14ac:dyDescent="0.2">
      <c r="F60" s="128"/>
      <c r="G60" s="128"/>
    </row>
    <row r="61" spans="1:7" x14ac:dyDescent="0.2">
      <c r="F61" s="128"/>
      <c r="G61" s="128"/>
    </row>
    <row r="62" spans="1:7" x14ac:dyDescent="0.2">
      <c r="F62" s="128"/>
      <c r="G62" s="128"/>
    </row>
    <row r="63" spans="1:7" x14ac:dyDescent="0.2">
      <c r="F63" s="128"/>
      <c r="G63" s="128"/>
    </row>
    <row r="64" spans="1:7" x14ac:dyDescent="0.2">
      <c r="F64" s="128"/>
      <c r="G64" s="128"/>
    </row>
    <row r="65" spans="6:7" x14ac:dyDescent="0.2">
      <c r="F65" s="128"/>
      <c r="G65" s="128"/>
    </row>
    <row r="66" spans="6:7" x14ac:dyDescent="0.2">
      <c r="F66" s="128"/>
      <c r="G66" s="128"/>
    </row>
    <row r="67" spans="6:7" x14ac:dyDescent="0.2">
      <c r="F67" s="128"/>
      <c r="G67" s="128"/>
    </row>
    <row r="68" spans="6:7" x14ac:dyDescent="0.2">
      <c r="F68" s="128"/>
      <c r="G68" s="128"/>
    </row>
    <row r="69" spans="6:7" x14ac:dyDescent="0.2">
      <c r="F69" s="128"/>
      <c r="G69" s="128"/>
    </row>
    <row r="70" spans="6:7" x14ac:dyDescent="0.2">
      <c r="F70" s="128"/>
      <c r="G70" s="128"/>
    </row>
    <row r="71" spans="6:7" x14ac:dyDescent="0.2">
      <c r="F71" s="128"/>
      <c r="G71" s="128"/>
    </row>
    <row r="72" spans="6:7" x14ac:dyDescent="0.2">
      <c r="F72" s="128"/>
      <c r="G72" s="128"/>
    </row>
    <row r="73" spans="6:7" x14ac:dyDescent="0.2">
      <c r="F73" s="128"/>
      <c r="G73" s="128"/>
    </row>
    <row r="74" spans="6:7" x14ac:dyDescent="0.2">
      <c r="F74" s="128"/>
      <c r="G74" s="128"/>
    </row>
    <row r="75" spans="6:7" x14ac:dyDescent="0.2">
      <c r="F75" s="128"/>
      <c r="G75" s="128"/>
    </row>
    <row r="76" spans="6:7" x14ac:dyDescent="0.2">
      <c r="F76" s="128"/>
      <c r="G76" s="128"/>
    </row>
    <row r="77" spans="6:7" x14ac:dyDescent="0.2">
      <c r="F77" s="128"/>
      <c r="G77" s="128"/>
    </row>
    <row r="78" spans="6:7" x14ac:dyDescent="0.2">
      <c r="F78" s="128"/>
      <c r="G78" s="128"/>
    </row>
    <row r="79" spans="6:7" x14ac:dyDescent="0.2">
      <c r="F79" s="128"/>
      <c r="G79" s="128"/>
    </row>
    <row r="80" spans="6:7" x14ac:dyDescent="0.2">
      <c r="F80" s="128"/>
      <c r="G80" s="128"/>
    </row>
    <row r="81" spans="6:7" x14ac:dyDescent="0.2">
      <c r="F81" s="128"/>
      <c r="G81" s="128"/>
    </row>
    <row r="82" spans="6:7" x14ac:dyDescent="0.2">
      <c r="F82" s="128"/>
      <c r="G82" s="128"/>
    </row>
    <row r="83" spans="6:7" x14ac:dyDescent="0.2">
      <c r="F83" s="128"/>
      <c r="G83" s="128"/>
    </row>
    <row r="84" spans="6:7" x14ac:dyDescent="0.2">
      <c r="F84" s="128"/>
      <c r="G84" s="128"/>
    </row>
    <row r="85" spans="6:7" x14ac:dyDescent="0.2">
      <c r="F85" s="128"/>
      <c r="G85" s="128"/>
    </row>
    <row r="86" spans="6:7" x14ac:dyDescent="0.2">
      <c r="F86" s="128"/>
      <c r="G86" s="128"/>
    </row>
    <row r="87" spans="6:7" x14ac:dyDescent="0.2">
      <c r="F87" s="128"/>
      <c r="G87" s="128"/>
    </row>
    <row r="88" spans="6:7" x14ac:dyDescent="0.2">
      <c r="F88" s="128"/>
      <c r="G88" s="128"/>
    </row>
    <row r="89" spans="6:7" x14ac:dyDescent="0.2">
      <c r="F89" s="128"/>
      <c r="G89" s="128"/>
    </row>
    <row r="90" spans="6:7" x14ac:dyDescent="0.2">
      <c r="F90" s="128"/>
      <c r="G90" s="128"/>
    </row>
    <row r="91" spans="6:7" x14ac:dyDescent="0.2">
      <c r="F91" s="128"/>
      <c r="G91" s="128"/>
    </row>
    <row r="92" spans="6:7" x14ac:dyDescent="0.2">
      <c r="F92" s="128"/>
      <c r="G92" s="128"/>
    </row>
    <row r="93" spans="6:7" x14ac:dyDescent="0.2">
      <c r="F93" s="128"/>
      <c r="G93" s="128"/>
    </row>
    <row r="94" spans="6:7" x14ac:dyDescent="0.2">
      <c r="F94" s="128"/>
      <c r="G94" s="128"/>
    </row>
    <row r="95" spans="6:7" x14ac:dyDescent="0.2">
      <c r="F95" s="128"/>
      <c r="G95" s="128"/>
    </row>
    <row r="96" spans="6:7" x14ac:dyDescent="0.2">
      <c r="F96" s="128"/>
      <c r="G96" s="128"/>
    </row>
    <row r="97" spans="6:7" x14ac:dyDescent="0.2">
      <c r="F97" s="128"/>
      <c r="G97" s="128"/>
    </row>
    <row r="98" spans="6:7" x14ac:dyDescent="0.2">
      <c r="F98" s="128"/>
      <c r="G98" s="128"/>
    </row>
    <row r="99" spans="6:7" x14ac:dyDescent="0.2">
      <c r="F99" s="128"/>
      <c r="G99" s="128"/>
    </row>
    <row r="100" spans="6:7" x14ac:dyDescent="0.2">
      <c r="F100" s="128"/>
      <c r="G100" s="128"/>
    </row>
    <row r="101" spans="6:7" x14ac:dyDescent="0.2">
      <c r="F101" s="128"/>
      <c r="G101" s="128"/>
    </row>
    <row r="102" spans="6:7" x14ac:dyDescent="0.2">
      <c r="F102" s="128"/>
      <c r="G102" s="128"/>
    </row>
    <row r="103" spans="6:7" x14ac:dyDescent="0.2">
      <c r="F103" s="128"/>
      <c r="G103" s="128"/>
    </row>
    <row r="104" spans="6:7" x14ac:dyDescent="0.2">
      <c r="F104" s="128"/>
      <c r="G104" s="128"/>
    </row>
    <row r="105" spans="6:7" x14ac:dyDescent="0.2">
      <c r="F105" s="128"/>
      <c r="G105" s="128"/>
    </row>
    <row r="106" spans="6:7" x14ac:dyDescent="0.2">
      <c r="F106" s="128"/>
      <c r="G106" s="128"/>
    </row>
    <row r="107" spans="6:7" x14ac:dyDescent="0.2">
      <c r="F107" s="128"/>
      <c r="G107" s="128"/>
    </row>
    <row r="108" spans="6:7" x14ac:dyDescent="0.2">
      <c r="F108" s="128"/>
      <c r="G108" s="128"/>
    </row>
    <row r="109" spans="6:7" x14ac:dyDescent="0.2">
      <c r="F109" s="128"/>
      <c r="G109" s="128"/>
    </row>
    <row r="110" spans="6:7" x14ac:dyDescent="0.2">
      <c r="F110" s="128"/>
      <c r="G110" s="128"/>
    </row>
    <row r="111" spans="6:7" x14ac:dyDescent="0.2">
      <c r="F111" s="128"/>
      <c r="G111" s="128"/>
    </row>
    <row r="112" spans="6:7" x14ac:dyDescent="0.2">
      <c r="F112" s="128"/>
      <c r="G112" s="128"/>
    </row>
    <row r="113" spans="6:7" x14ac:dyDescent="0.2">
      <c r="F113" s="128"/>
      <c r="G113" s="128"/>
    </row>
    <row r="114" spans="6:7" x14ac:dyDescent="0.2">
      <c r="F114" s="128"/>
      <c r="G114" s="128"/>
    </row>
    <row r="115" spans="6:7" x14ac:dyDescent="0.2">
      <c r="F115" s="128"/>
      <c r="G115" s="128"/>
    </row>
    <row r="116" spans="6:7" x14ac:dyDescent="0.2">
      <c r="F116" s="128"/>
      <c r="G116" s="128"/>
    </row>
    <row r="117" spans="6:7" x14ac:dyDescent="0.2">
      <c r="F117" s="128"/>
      <c r="G117" s="128"/>
    </row>
    <row r="118" spans="6:7" x14ac:dyDescent="0.2">
      <c r="F118" s="128"/>
      <c r="G118" s="128"/>
    </row>
    <row r="119" spans="6:7" x14ac:dyDescent="0.2">
      <c r="F119" s="128"/>
      <c r="G119" s="128"/>
    </row>
    <row r="120" spans="6:7" x14ac:dyDescent="0.2">
      <c r="F120" s="128"/>
      <c r="G120" s="128"/>
    </row>
    <row r="121" spans="6:7" x14ac:dyDescent="0.2">
      <c r="F121" s="128"/>
      <c r="G121" s="128"/>
    </row>
    <row r="122" spans="6:7" x14ac:dyDescent="0.2">
      <c r="F122" s="128"/>
      <c r="G122" s="128"/>
    </row>
    <row r="123" spans="6:7" x14ac:dyDescent="0.2">
      <c r="F123" s="128"/>
      <c r="G123" s="128"/>
    </row>
    <row r="124" spans="6:7" x14ac:dyDescent="0.2">
      <c r="F124" s="128"/>
      <c r="G124" s="128"/>
    </row>
  </sheetData>
  <mergeCells count="2">
    <mergeCell ref="E6:F6"/>
    <mergeCell ref="D5:G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5F31-DE1B-4D8D-89BF-4A7A2CE14E85}">
  <sheetPr>
    <pageSetUpPr fitToPage="1"/>
  </sheetPr>
  <dimension ref="A1:J273"/>
  <sheetViews>
    <sheetView zoomScale="70" zoomScaleNormal="70" workbookViewId="0">
      <pane ySplit="6" topLeftCell="A7" activePane="bottomLeft" state="frozen"/>
      <selection activeCell="G38" sqref="G38"/>
      <selection pane="bottomLeft" activeCell="C14" sqref="C14"/>
    </sheetView>
  </sheetViews>
  <sheetFormatPr defaultRowHeight="15" outlineLevelCol="1" x14ac:dyDescent="0.25"/>
  <cols>
    <col min="1" max="1" width="5.140625" style="2" customWidth="1"/>
    <col min="2" max="2" width="98.5703125" customWidth="1"/>
    <col min="3" max="3" width="23.28515625" style="50" customWidth="1" outlineLevel="1" collapsed="1"/>
    <col min="4" max="4" width="21.7109375" customWidth="1" outlineLevel="1"/>
    <col min="5" max="5" width="17" customWidth="1"/>
    <col min="6" max="6" width="2.140625" style="1" customWidth="1"/>
    <col min="7" max="7" width="12.140625" style="3" customWidth="1"/>
    <col min="8" max="9" width="12.28515625" style="3" customWidth="1"/>
    <col min="10" max="10" width="9.140625" style="3"/>
  </cols>
  <sheetData>
    <row r="1" spans="1:9" x14ac:dyDescent="0.25">
      <c r="B1" s="1"/>
      <c r="C1" s="19"/>
      <c r="D1" s="1"/>
      <c r="E1" s="1"/>
    </row>
    <row r="2" spans="1:9" ht="15.75" thickBot="1" x14ac:dyDescent="0.3">
      <c r="B2" s="1"/>
      <c r="C2" s="19"/>
      <c r="D2" s="1"/>
      <c r="E2" s="1"/>
    </row>
    <row r="3" spans="1:9" ht="28.5" customHeight="1" x14ac:dyDescent="0.25">
      <c r="B3" s="331" t="s">
        <v>85</v>
      </c>
      <c r="C3" s="332"/>
      <c r="D3" s="332"/>
      <c r="E3" s="333"/>
      <c r="F3" s="153"/>
      <c r="G3" s="201"/>
    </row>
    <row r="4" spans="1:9" ht="28.5" customHeight="1" thickBot="1" x14ac:dyDescent="0.3">
      <c r="B4" s="334" t="s">
        <v>86</v>
      </c>
      <c r="C4" s="335"/>
      <c r="D4" s="336"/>
      <c r="E4" s="337"/>
      <c r="F4" s="153"/>
    </row>
    <row r="5" spans="1:9" ht="18.75" x14ac:dyDescent="0.3">
      <c r="B5" s="154"/>
      <c r="C5" s="155" t="s">
        <v>18</v>
      </c>
      <c r="D5" s="156" t="s">
        <v>19</v>
      </c>
      <c r="E5" s="157" t="s">
        <v>87</v>
      </c>
      <c r="F5" s="158"/>
    </row>
    <row r="6" spans="1:9" ht="23.25" customHeight="1" x14ac:dyDescent="0.3">
      <c r="A6" s="159"/>
      <c r="B6" s="160" t="s">
        <v>88</v>
      </c>
      <c r="C6" s="161" t="s">
        <v>73</v>
      </c>
      <c r="D6" s="162" t="s">
        <v>73</v>
      </c>
      <c r="E6" s="163" t="s">
        <v>89</v>
      </c>
      <c r="F6" s="164"/>
      <c r="G6" s="85"/>
      <c r="H6" s="85"/>
      <c r="I6" s="85"/>
    </row>
    <row r="7" spans="1:9" ht="18.75" x14ac:dyDescent="0.3">
      <c r="A7" s="165"/>
      <c r="B7" s="166" t="s">
        <v>90</v>
      </c>
      <c r="C7" s="167">
        <v>74513.584873749453</v>
      </c>
      <c r="D7" s="168">
        <v>68735.342655892717</v>
      </c>
      <c r="E7" s="169">
        <v>8.4065082017327569E-2</v>
      </c>
      <c r="F7" s="170"/>
      <c r="G7" s="82"/>
      <c r="H7" s="82"/>
      <c r="I7" s="82"/>
    </row>
    <row r="8" spans="1:9" ht="18.75" x14ac:dyDescent="0.3">
      <c r="A8" s="171"/>
      <c r="B8" s="172" t="s">
        <v>91</v>
      </c>
      <c r="C8" s="173">
        <v>18196.318799999997</v>
      </c>
      <c r="D8" s="174">
        <v>17097.674630000016</v>
      </c>
      <c r="E8" s="169">
        <v>6.4256935154928752E-2</v>
      </c>
      <c r="F8" s="170"/>
      <c r="G8" s="82"/>
      <c r="H8" s="82"/>
      <c r="I8" s="82"/>
    </row>
    <row r="9" spans="1:9" ht="18.75" x14ac:dyDescent="0.3">
      <c r="A9" s="171"/>
      <c r="B9" s="175" t="s">
        <v>92</v>
      </c>
      <c r="C9" s="176">
        <v>1357.9818300000011</v>
      </c>
      <c r="D9" s="177">
        <v>1390.6066900000008</v>
      </c>
      <c r="E9" s="178">
        <v>-2.3460882386521276E-2</v>
      </c>
      <c r="F9" s="179"/>
      <c r="G9" s="82"/>
      <c r="H9" s="82"/>
      <c r="I9" s="82"/>
    </row>
    <row r="10" spans="1:9" ht="18.75" x14ac:dyDescent="0.3">
      <c r="A10" s="171"/>
      <c r="B10" s="175" t="s">
        <v>93</v>
      </c>
      <c r="C10" s="176">
        <v>16838.336969999997</v>
      </c>
      <c r="D10" s="177">
        <v>15707.067940000017</v>
      </c>
      <c r="E10" s="178">
        <v>7.202292842441084E-2</v>
      </c>
      <c r="F10" s="179"/>
      <c r="G10" s="82"/>
      <c r="H10" s="82"/>
      <c r="I10" s="82"/>
    </row>
    <row r="11" spans="1:9" ht="15.95" customHeight="1" x14ac:dyDescent="0.3">
      <c r="A11" s="171"/>
      <c r="B11" s="175"/>
      <c r="C11" s="176"/>
      <c r="D11" s="177"/>
      <c r="E11" s="178"/>
      <c r="F11" s="179"/>
      <c r="G11" s="82"/>
      <c r="H11" s="82"/>
      <c r="I11" s="82"/>
    </row>
    <row r="12" spans="1:9" ht="18.75" x14ac:dyDescent="0.3">
      <c r="A12" s="171"/>
      <c r="B12" s="172" t="s">
        <v>94</v>
      </c>
      <c r="C12" s="173">
        <v>56317.266073749459</v>
      </c>
      <c r="D12" s="174">
        <v>51637.668025892694</v>
      </c>
      <c r="E12" s="169">
        <v>9.0623729280537468E-2</v>
      </c>
      <c r="F12" s="170"/>
      <c r="G12" s="82"/>
      <c r="H12" s="82"/>
      <c r="I12" s="82"/>
    </row>
    <row r="13" spans="1:9" ht="18.75" x14ac:dyDescent="0.3">
      <c r="A13" s="171"/>
      <c r="B13" s="175" t="s">
        <v>95</v>
      </c>
      <c r="C13" s="176">
        <v>4232.2380200000007</v>
      </c>
      <c r="D13" s="177">
        <v>3659.0996799999994</v>
      </c>
      <c r="E13" s="178">
        <v>0.15663370504298518</v>
      </c>
      <c r="F13" s="179"/>
      <c r="G13" s="82"/>
      <c r="H13" s="82"/>
      <c r="I13" s="82"/>
    </row>
    <row r="14" spans="1:9" ht="18.75" x14ac:dyDescent="0.3">
      <c r="A14" s="171"/>
      <c r="B14" s="175" t="s">
        <v>96</v>
      </c>
      <c r="C14" s="176">
        <v>52085.028053749455</v>
      </c>
      <c r="D14" s="177">
        <v>47978.568345892694</v>
      </c>
      <c r="E14" s="178">
        <v>8.5589458990355693E-2</v>
      </c>
      <c r="F14" s="179"/>
      <c r="G14" s="82"/>
      <c r="H14" s="82"/>
      <c r="I14" s="82"/>
    </row>
    <row r="15" spans="1:9" ht="15.95" customHeight="1" x14ac:dyDescent="0.3">
      <c r="A15" s="171"/>
      <c r="B15" s="175"/>
      <c r="C15" s="176"/>
      <c r="D15" s="177"/>
      <c r="E15" s="178"/>
      <c r="F15" s="179"/>
      <c r="G15" s="82"/>
      <c r="H15" s="82"/>
      <c r="I15" s="82"/>
    </row>
    <row r="16" spans="1:9" ht="18.75" x14ac:dyDescent="0.3">
      <c r="A16" s="171"/>
      <c r="B16" s="166" t="s">
        <v>97</v>
      </c>
      <c r="C16" s="173">
        <v>69159.944200000085</v>
      </c>
      <c r="D16" s="174">
        <v>80743.536770000064</v>
      </c>
      <c r="E16" s="169">
        <v>-0.14346154544847503</v>
      </c>
      <c r="F16" s="170"/>
      <c r="G16" s="82"/>
      <c r="H16" s="82"/>
      <c r="I16" s="82"/>
    </row>
    <row r="17" spans="1:9" ht="18.75" x14ac:dyDescent="0.3">
      <c r="A17" s="171"/>
      <c r="B17" s="175" t="s">
        <v>98</v>
      </c>
      <c r="C17" s="176">
        <v>3746.6044500000003</v>
      </c>
      <c r="D17" s="177">
        <v>3763.81819</v>
      </c>
      <c r="E17" s="178">
        <v>-4.5734780829038103E-3</v>
      </c>
      <c r="F17" s="179"/>
      <c r="G17" s="82"/>
      <c r="H17" s="82"/>
      <c r="I17" s="82"/>
    </row>
    <row r="18" spans="1:9" ht="18.75" x14ac:dyDescent="0.3">
      <c r="A18" s="171"/>
      <c r="B18" s="175" t="s">
        <v>99</v>
      </c>
      <c r="C18" s="176">
        <v>65413.339750000072</v>
      </c>
      <c r="D18" s="177">
        <v>76979.718580000073</v>
      </c>
      <c r="E18" s="178">
        <v>-0.15025228778902078</v>
      </c>
      <c r="F18" s="179"/>
      <c r="G18" s="82"/>
      <c r="H18" s="82"/>
      <c r="I18" s="82"/>
    </row>
    <row r="19" spans="1:9" ht="18" customHeight="1" x14ac:dyDescent="0.3">
      <c r="A19" s="171"/>
      <c r="B19" s="175"/>
      <c r="C19" s="176"/>
      <c r="D19" s="177"/>
      <c r="E19" s="178"/>
      <c r="F19" s="179"/>
      <c r="G19" s="82"/>
      <c r="H19" s="82"/>
      <c r="I19" s="82"/>
    </row>
    <row r="20" spans="1:9" ht="18.75" x14ac:dyDescent="0.3">
      <c r="A20" s="180"/>
      <c r="B20" s="166" t="s">
        <v>100</v>
      </c>
      <c r="C20" s="173">
        <v>52078.996938421056</v>
      </c>
      <c r="D20" s="174">
        <v>70608.223639175616</v>
      </c>
      <c r="E20" s="169">
        <v>-0.26242306838709328</v>
      </c>
      <c r="F20" s="170"/>
      <c r="G20" s="82"/>
      <c r="H20" s="82"/>
      <c r="I20" s="82"/>
    </row>
    <row r="21" spans="1:9" ht="18.75" x14ac:dyDescent="0.3">
      <c r="B21" s="175" t="s">
        <v>101</v>
      </c>
      <c r="C21" s="176">
        <v>0</v>
      </c>
      <c r="D21" s="177">
        <v>0</v>
      </c>
      <c r="E21" s="181" t="s">
        <v>120</v>
      </c>
      <c r="F21" s="179"/>
      <c r="G21" s="82"/>
      <c r="H21" s="82"/>
      <c r="I21" s="82"/>
    </row>
    <row r="22" spans="1:9" ht="18.75" x14ac:dyDescent="0.3">
      <c r="A22" s="180"/>
      <c r="B22" s="175" t="s">
        <v>102</v>
      </c>
      <c r="C22" s="176">
        <v>52078.996938421056</v>
      </c>
      <c r="D22" s="182">
        <v>70608.223639175616</v>
      </c>
      <c r="E22" s="183">
        <v>-0.26242306838709328</v>
      </c>
      <c r="F22" s="184"/>
      <c r="G22" s="82"/>
      <c r="H22" s="82"/>
      <c r="I22" s="82"/>
    </row>
    <row r="23" spans="1:9" ht="18.75" x14ac:dyDescent="0.3">
      <c r="B23" s="185" t="s">
        <v>103</v>
      </c>
      <c r="C23" s="176">
        <v>50985.873558421059</v>
      </c>
      <c r="D23" s="182">
        <v>69591.604119175623</v>
      </c>
      <c r="E23" s="183">
        <v>-0.26735596622966545</v>
      </c>
      <c r="F23" s="184"/>
      <c r="G23" s="82"/>
      <c r="H23" s="82"/>
      <c r="I23" s="82"/>
    </row>
    <row r="24" spans="1:9" ht="18.75" x14ac:dyDescent="0.3">
      <c r="B24" s="185" t="s">
        <v>104</v>
      </c>
      <c r="C24" s="176">
        <v>1093.12338</v>
      </c>
      <c r="D24" s="182">
        <v>1016.61952</v>
      </c>
      <c r="E24" s="183">
        <v>7.5253188134731114E-2</v>
      </c>
      <c r="F24" s="184"/>
      <c r="G24" s="82"/>
      <c r="H24" s="82"/>
      <c r="I24" s="82"/>
    </row>
    <row r="25" spans="1:9" ht="18" customHeight="1" x14ac:dyDescent="0.3">
      <c r="B25" s="185"/>
      <c r="C25" s="176"/>
      <c r="D25" s="182"/>
      <c r="E25" s="183"/>
      <c r="F25" s="184"/>
      <c r="G25" s="82"/>
      <c r="H25" s="82"/>
      <c r="I25" s="82"/>
    </row>
    <row r="26" spans="1:9" ht="37.5" x14ac:dyDescent="0.3">
      <c r="A26" s="180"/>
      <c r="B26" s="186" t="s">
        <v>105</v>
      </c>
      <c r="C26" s="173">
        <v>54214.606879700907</v>
      </c>
      <c r="D26" s="187">
        <v>46806.962790912912</v>
      </c>
      <c r="E26" s="188">
        <v>0.15825944789193014</v>
      </c>
      <c r="F26" s="189"/>
      <c r="G26" s="82"/>
      <c r="H26" s="82"/>
      <c r="I26" s="82"/>
    </row>
    <row r="27" spans="1:9" ht="18.75" x14ac:dyDescent="0.3">
      <c r="B27" s="175" t="s">
        <v>106</v>
      </c>
      <c r="C27" s="176">
        <v>38436.094419700908</v>
      </c>
      <c r="D27" s="182">
        <v>36908.914910912892</v>
      </c>
      <c r="E27" s="183">
        <v>4.1376982023832783E-2</v>
      </c>
      <c r="F27" s="184"/>
      <c r="G27" s="82"/>
      <c r="H27" s="82"/>
      <c r="I27" s="82"/>
    </row>
    <row r="28" spans="1:9" ht="18.75" x14ac:dyDescent="0.3">
      <c r="B28" s="175" t="s">
        <v>107</v>
      </c>
      <c r="C28" s="176">
        <v>15778.512460000005</v>
      </c>
      <c r="D28" s="182">
        <v>9898.0478800000128</v>
      </c>
      <c r="E28" s="183">
        <v>0.59410346881449771</v>
      </c>
      <c r="F28" s="184"/>
      <c r="G28" s="82"/>
      <c r="H28" s="82"/>
      <c r="I28" s="82"/>
    </row>
    <row r="29" spans="1:9" ht="15.95" customHeight="1" x14ac:dyDescent="0.3">
      <c r="B29" s="175"/>
      <c r="C29" s="176"/>
      <c r="D29" s="182"/>
      <c r="E29" s="183"/>
      <c r="F29" s="184"/>
      <c r="G29" s="82"/>
      <c r="H29" s="82"/>
      <c r="I29" s="82"/>
    </row>
    <row r="30" spans="1:9" ht="18.75" x14ac:dyDescent="0.3">
      <c r="A30" s="180"/>
      <c r="B30" s="166" t="s">
        <v>108</v>
      </c>
      <c r="C30" s="173">
        <v>30263.155400000018</v>
      </c>
      <c r="D30" s="187">
        <v>25536.184849999991</v>
      </c>
      <c r="E30" s="188">
        <v>0.18510872229999656</v>
      </c>
      <c r="F30" s="189"/>
      <c r="G30" s="82"/>
      <c r="H30" s="82"/>
      <c r="I30" s="82"/>
    </row>
    <row r="31" spans="1:9" ht="18.75" x14ac:dyDescent="0.3">
      <c r="B31" s="185" t="s">
        <v>109</v>
      </c>
      <c r="C31" s="176">
        <v>15344.59955000001</v>
      </c>
      <c r="D31" s="182">
        <v>11461.538940000002</v>
      </c>
      <c r="E31" s="183">
        <v>0.33879050887733642</v>
      </c>
      <c r="F31" s="184"/>
      <c r="G31" s="82"/>
      <c r="H31" s="82"/>
      <c r="I31" s="82"/>
    </row>
    <row r="32" spans="1:9" ht="18.75" x14ac:dyDescent="0.3">
      <c r="A32" s="180"/>
      <c r="B32" s="185" t="s">
        <v>110</v>
      </c>
      <c r="C32" s="173">
        <v>8193.6008900000015</v>
      </c>
      <c r="D32" s="187">
        <v>7381.1822099999999</v>
      </c>
      <c r="E32" s="188">
        <v>0.11006620035735462</v>
      </c>
      <c r="F32" s="189"/>
      <c r="G32" s="82"/>
      <c r="H32" s="82"/>
      <c r="I32" s="82"/>
    </row>
    <row r="33" spans="1:9" ht="18.75" x14ac:dyDescent="0.3">
      <c r="B33" s="190" t="s">
        <v>111</v>
      </c>
      <c r="C33" s="176">
        <v>4138.9108100000003</v>
      </c>
      <c r="D33" s="182">
        <v>4547.0302599999995</v>
      </c>
      <c r="E33" s="183">
        <v>-8.9755164725910414E-2</v>
      </c>
      <c r="F33" s="184"/>
      <c r="G33" s="82"/>
      <c r="H33" s="82"/>
      <c r="I33" s="82"/>
    </row>
    <row r="34" spans="1:9" ht="18.75" x14ac:dyDescent="0.3">
      <c r="B34" s="190" t="s">
        <v>112</v>
      </c>
      <c r="C34" s="176">
        <v>4054.6900799999994</v>
      </c>
      <c r="D34" s="182">
        <v>2834.1519499999999</v>
      </c>
      <c r="E34" s="183">
        <v>0.43065373753160957</v>
      </c>
      <c r="F34" s="184"/>
      <c r="G34" s="82"/>
      <c r="H34" s="82"/>
      <c r="I34" s="82"/>
    </row>
    <row r="35" spans="1:9" ht="18.75" x14ac:dyDescent="0.3">
      <c r="B35" s="175" t="s">
        <v>113</v>
      </c>
      <c r="C35" s="176">
        <v>6724.95496000001</v>
      </c>
      <c r="D35" s="182">
        <v>6693.4636999999911</v>
      </c>
      <c r="E35" s="183">
        <v>4.7047778865251669E-3</v>
      </c>
      <c r="F35" s="184"/>
      <c r="G35" s="82"/>
      <c r="H35" s="82"/>
      <c r="I35" s="82"/>
    </row>
    <row r="36" spans="1:9" ht="15.95" customHeight="1" x14ac:dyDescent="0.3">
      <c r="B36" s="175"/>
      <c r="C36" s="176"/>
      <c r="D36" s="182"/>
      <c r="E36" s="183"/>
      <c r="F36" s="184"/>
      <c r="G36" s="82"/>
      <c r="H36" s="82"/>
      <c r="I36" s="82"/>
    </row>
    <row r="37" spans="1:9" ht="18.75" x14ac:dyDescent="0.3">
      <c r="A37" s="180"/>
      <c r="B37" s="166" t="s">
        <v>114</v>
      </c>
      <c r="C37" s="173">
        <v>93822.005102761206</v>
      </c>
      <c r="D37" s="187">
        <v>86696.645579356453</v>
      </c>
      <c r="E37" s="188">
        <v>8.2187257370674907E-2</v>
      </c>
      <c r="F37" s="189"/>
      <c r="G37" s="82"/>
      <c r="H37" s="82"/>
      <c r="I37" s="82"/>
    </row>
    <row r="38" spans="1:9" ht="18.75" x14ac:dyDescent="0.3">
      <c r="B38" s="175" t="s">
        <v>115</v>
      </c>
      <c r="C38" s="176">
        <v>24341.088610000017</v>
      </c>
      <c r="D38" s="182">
        <v>24208.24989000001</v>
      </c>
      <c r="E38" s="183">
        <v>5.4873326491428976E-3</v>
      </c>
      <c r="F38" s="184"/>
      <c r="G38" s="82"/>
      <c r="H38" s="82"/>
      <c r="I38" s="82"/>
    </row>
    <row r="39" spans="1:9" ht="18.75" x14ac:dyDescent="0.3">
      <c r="B39" s="175" t="s">
        <v>116</v>
      </c>
      <c r="C39" s="176">
        <v>41680.260577517227</v>
      </c>
      <c r="D39" s="182">
        <v>39548.004136451695</v>
      </c>
      <c r="E39" s="183">
        <v>5.3915652322394071E-2</v>
      </c>
      <c r="F39" s="184"/>
      <c r="G39" s="82"/>
      <c r="H39" s="82"/>
      <c r="I39" s="82"/>
    </row>
    <row r="40" spans="1:9" ht="18.75" x14ac:dyDescent="0.3">
      <c r="B40" s="175" t="s">
        <v>117</v>
      </c>
      <c r="C40" s="176">
        <v>27800.655915243955</v>
      </c>
      <c r="D40" s="182">
        <v>22940.391552904752</v>
      </c>
      <c r="E40" s="183">
        <v>0.21186492615570846</v>
      </c>
      <c r="F40" s="184"/>
      <c r="G40" s="82"/>
      <c r="H40" s="82"/>
      <c r="I40" s="82"/>
    </row>
    <row r="41" spans="1:9" ht="15.95" customHeight="1" x14ac:dyDescent="0.3">
      <c r="B41" s="191"/>
      <c r="C41" s="192"/>
      <c r="D41" s="55"/>
      <c r="E41" s="183"/>
      <c r="F41" s="184"/>
    </row>
    <row r="42" spans="1:9" ht="19.5" thickBot="1" x14ac:dyDescent="0.35">
      <c r="A42" s="180"/>
      <c r="B42" s="193" t="s">
        <v>118</v>
      </c>
      <c r="C42" s="194">
        <v>6237.8589699999975</v>
      </c>
      <c r="D42" s="195">
        <v>4346.3303899999974</v>
      </c>
      <c r="E42" s="183">
        <v>0.43520128712534467</v>
      </c>
      <c r="F42" s="184"/>
      <c r="G42" s="82"/>
      <c r="H42" s="82"/>
      <c r="I42" s="82"/>
    </row>
    <row r="43" spans="1:9" ht="29.25" customHeight="1" thickBot="1" x14ac:dyDescent="0.35">
      <c r="B43" s="196" t="s">
        <v>119</v>
      </c>
      <c r="C43" s="197">
        <v>380290.15236463276</v>
      </c>
      <c r="D43" s="198">
        <v>383473.22667533776</v>
      </c>
      <c r="E43" s="199">
        <v>-8.3006428852982553E-3</v>
      </c>
      <c r="F43" s="200"/>
    </row>
    <row r="44" spans="1:9" s="3" customFormat="1" x14ac:dyDescent="0.25">
      <c r="A44" s="5"/>
      <c r="C44" s="202"/>
    </row>
    <row r="45" spans="1:9" s="3" customFormat="1" x14ac:dyDescent="0.25">
      <c r="A45" s="5"/>
      <c r="C45" s="202"/>
    </row>
    <row r="46" spans="1:9" s="81" customFormat="1" x14ac:dyDescent="0.25">
      <c r="A46" s="70"/>
      <c r="C46" s="203"/>
    </row>
    <row r="47" spans="1:9" s="81" customFormat="1" x14ac:dyDescent="0.25">
      <c r="A47" s="70"/>
      <c r="C47" s="202"/>
      <c r="D47" s="3"/>
    </row>
    <row r="48" spans="1:9" s="81" customFormat="1" x14ac:dyDescent="0.25">
      <c r="A48" s="70"/>
      <c r="C48" s="203"/>
    </row>
    <row r="49" spans="1:4" s="81" customFormat="1" x14ac:dyDescent="0.25">
      <c r="A49" s="70"/>
      <c r="B49" s="67"/>
      <c r="C49" s="204"/>
      <c r="D49" s="83"/>
    </row>
    <row r="50" spans="1:4" s="81" customFormat="1" x14ac:dyDescent="0.25">
      <c r="A50" s="70"/>
      <c r="B50" s="67"/>
      <c r="C50" s="204"/>
      <c r="D50" s="83"/>
    </row>
    <row r="51" spans="1:4" s="81" customFormat="1" x14ac:dyDescent="0.25">
      <c r="A51" s="70"/>
      <c r="B51" s="67"/>
      <c r="C51" s="204"/>
      <c r="D51" s="83"/>
    </row>
    <row r="52" spans="1:4" s="81" customFormat="1" x14ac:dyDescent="0.25">
      <c r="A52" s="70"/>
      <c r="C52" s="203"/>
    </row>
    <row r="53" spans="1:4" s="81" customFormat="1" x14ac:dyDescent="0.25">
      <c r="A53" s="70"/>
      <c r="C53" s="205"/>
      <c r="D53" s="84"/>
    </row>
    <row r="54" spans="1:4" s="81" customFormat="1" x14ac:dyDescent="0.25">
      <c r="A54" s="70"/>
      <c r="C54" s="203"/>
    </row>
    <row r="55" spans="1:4" s="81" customFormat="1" x14ac:dyDescent="0.25">
      <c r="A55" s="70"/>
      <c r="C55" s="205"/>
      <c r="D55" s="84"/>
    </row>
    <row r="56" spans="1:4" s="81" customFormat="1" x14ac:dyDescent="0.25">
      <c r="A56" s="70"/>
      <c r="C56" s="203"/>
    </row>
    <row r="57" spans="1:4" s="81" customFormat="1" x14ac:dyDescent="0.25">
      <c r="A57" s="70"/>
      <c r="C57" s="203"/>
    </row>
    <row r="58" spans="1:4" s="81" customFormat="1" x14ac:dyDescent="0.25">
      <c r="A58" s="70"/>
      <c r="C58" s="203"/>
    </row>
    <row r="59" spans="1:4" s="81" customFormat="1" x14ac:dyDescent="0.25">
      <c r="A59" s="70"/>
      <c r="C59" s="203"/>
    </row>
    <row r="60" spans="1:4" s="81" customFormat="1" x14ac:dyDescent="0.25">
      <c r="A60" s="70"/>
      <c r="C60" s="203"/>
    </row>
    <row r="61" spans="1:4" s="81" customFormat="1" x14ac:dyDescent="0.25">
      <c r="A61" s="70"/>
      <c r="C61" s="203"/>
    </row>
    <row r="62" spans="1:4" s="81" customFormat="1" x14ac:dyDescent="0.25">
      <c r="A62" s="70"/>
      <c r="C62" s="203"/>
    </row>
    <row r="63" spans="1:4" s="81" customFormat="1" x14ac:dyDescent="0.25">
      <c r="A63" s="70"/>
      <c r="C63" s="203"/>
    </row>
    <row r="64" spans="1:4" s="81" customFormat="1" x14ac:dyDescent="0.25">
      <c r="A64" s="70"/>
      <c r="C64" s="203"/>
    </row>
    <row r="65" spans="1:3" s="81" customFormat="1" x14ac:dyDescent="0.25">
      <c r="A65" s="70"/>
      <c r="C65" s="203"/>
    </row>
    <row r="66" spans="1:3" s="81" customFormat="1" x14ac:dyDescent="0.25">
      <c r="A66" s="70"/>
      <c r="C66" s="203"/>
    </row>
    <row r="67" spans="1:3" s="81" customFormat="1" x14ac:dyDescent="0.25">
      <c r="A67" s="70"/>
      <c r="C67" s="203"/>
    </row>
    <row r="68" spans="1:3" s="3" customFormat="1" x14ac:dyDescent="0.25">
      <c r="A68" s="5"/>
      <c r="C68" s="202"/>
    </row>
    <row r="69" spans="1:3" s="3" customFormat="1" x14ac:dyDescent="0.25">
      <c r="A69" s="5"/>
      <c r="C69" s="202"/>
    </row>
    <row r="70" spans="1:3" s="3" customFormat="1" x14ac:dyDescent="0.25">
      <c r="A70" s="5"/>
      <c r="C70" s="202"/>
    </row>
    <row r="71" spans="1:3" s="3" customFormat="1" x14ac:dyDescent="0.25">
      <c r="A71" s="5"/>
      <c r="C71" s="202"/>
    </row>
    <row r="72" spans="1:3" s="3" customFormat="1" x14ac:dyDescent="0.25">
      <c r="A72" s="5"/>
      <c r="C72" s="202"/>
    </row>
    <row r="73" spans="1:3" s="3" customFormat="1" x14ac:dyDescent="0.25">
      <c r="A73" s="5"/>
      <c r="C73" s="202"/>
    </row>
    <row r="74" spans="1:3" s="3" customFormat="1" x14ac:dyDescent="0.25">
      <c r="A74" s="5"/>
      <c r="C74" s="202"/>
    </row>
    <row r="75" spans="1:3" s="3" customFormat="1" x14ac:dyDescent="0.25">
      <c r="A75" s="5"/>
      <c r="C75" s="202"/>
    </row>
    <row r="76" spans="1:3" s="3" customFormat="1" x14ac:dyDescent="0.25">
      <c r="A76" s="5"/>
      <c r="C76" s="202"/>
    </row>
    <row r="77" spans="1:3" s="3" customFormat="1" x14ac:dyDescent="0.25">
      <c r="A77" s="5"/>
      <c r="C77" s="202"/>
    </row>
    <row r="78" spans="1:3" s="3" customFormat="1" x14ac:dyDescent="0.25">
      <c r="A78" s="5"/>
      <c r="C78" s="202"/>
    </row>
    <row r="79" spans="1:3" s="3" customFormat="1" x14ac:dyDescent="0.25">
      <c r="A79" s="5"/>
      <c r="C79" s="202"/>
    </row>
    <row r="80" spans="1:3" s="3" customFormat="1" x14ac:dyDescent="0.25">
      <c r="A80" s="5"/>
      <c r="C80" s="202"/>
    </row>
    <row r="81" spans="1:3" s="3" customFormat="1" x14ac:dyDescent="0.25">
      <c r="A81" s="5"/>
      <c r="C81" s="202"/>
    </row>
    <row r="82" spans="1:3" s="3" customFormat="1" x14ac:dyDescent="0.25">
      <c r="A82" s="5"/>
      <c r="C82" s="202"/>
    </row>
    <row r="83" spans="1:3" s="3" customFormat="1" x14ac:dyDescent="0.25">
      <c r="A83" s="5"/>
      <c r="C83" s="202"/>
    </row>
    <row r="84" spans="1:3" s="3" customFormat="1" x14ac:dyDescent="0.25">
      <c r="A84" s="5"/>
      <c r="C84" s="202"/>
    </row>
    <row r="85" spans="1:3" s="3" customFormat="1" x14ac:dyDescent="0.25">
      <c r="A85" s="5"/>
      <c r="C85" s="202"/>
    </row>
    <row r="86" spans="1:3" s="3" customFormat="1" x14ac:dyDescent="0.25">
      <c r="A86" s="5"/>
      <c r="C86" s="202"/>
    </row>
    <row r="87" spans="1:3" s="3" customFormat="1" x14ac:dyDescent="0.25">
      <c r="A87" s="5"/>
      <c r="C87" s="202"/>
    </row>
    <row r="88" spans="1:3" s="3" customFormat="1" x14ac:dyDescent="0.25">
      <c r="A88" s="5"/>
      <c r="C88" s="202"/>
    </row>
    <row r="89" spans="1:3" s="3" customFormat="1" x14ac:dyDescent="0.25">
      <c r="A89" s="5"/>
      <c r="C89" s="202"/>
    </row>
    <row r="90" spans="1:3" s="3" customFormat="1" x14ac:dyDescent="0.25">
      <c r="A90" s="5"/>
      <c r="C90" s="202"/>
    </row>
    <row r="91" spans="1:3" s="3" customFormat="1" x14ac:dyDescent="0.25">
      <c r="A91" s="5"/>
      <c r="C91" s="202"/>
    </row>
    <row r="92" spans="1:3" s="3" customFormat="1" x14ac:dyDescent="0.25">
      <c r="A92" s="5"/>
      <c r="C92" s="202"/>
    </row>
    <row r="93" spans="1:3" s="3" customFormat="1" x14ac:dyDescent="0.25">
      <c r="A93" s="5"/>
      <c r="C93" s="202"/>
    </row>
    <row r="94" spans="1:3" s="3" customFormat="1" x14ac:dyDescent="0.25">
      <c r="A94" s="5"/>
      <c r="C94" s="202"/>
    </row>
    <row r="95" spans="1:3" s="3" customFormat="1" x14ac:dyDescent="0.25">
      <c r="A95" s="5"/>
      <c r="C95" s="202"/>
    </row>
    <row r="96" spans="1:3" s="3" customFormat="1" x14ac:dyDescent="0.25">
      <c r="A96" s="5"/>
      <c r="C96" s="202"/>
    </row>
    <row r="97" spans="1:3" s="3" customFormat="1" x14ac:dyDescent="0.25">
      <c r="A97" s="5"/>
      <c r="C97" s="202"/>
    </row>
    <row r="98" spans="1:3" s="3" customFormat="1" x14ac:dyDescent="0.25">
      <c r="A98" s="5"/>
      <c r="C98" s="202"/>
    </row>
    <row r="99" spans="1:3" s="3" customFormat="1" x14ac:dyDescent="0.25">
      <c r="A99" s="5"/>
      <c r="C99" s="202"/>
    </row>
    <row r="100" spans="1:3" s="3" customFormat="1" x14ac:dyDescent="0.25">
      <c r="A100" s="5"/>
      <c r="C100" s="202"/>
    </row>
    <row r="101" spans="1:3" s="3" customFormat="1" x14ac:dyDescent="0.25">
      <c r="A101" s="5"/>
      <c r="C101" s="202"/>
    </row>
    <row r="102" spans="1:3" s="3" customFormat="1" x14ac:dyDescent="0.25">
      <c r="A102" s="5"/>
      <c r="C102" s="202"/>
    </row>
    <row r="103" spans="1:3" s="3" customFormat="1" x14ac:dyDescent="0.25">
      <c r="A103" s="5"/>
      <c r="C103" s="202"/>
    </row>
    <row r="104" spans="1:3" s="3" customFormat="1" x14ac:dyDescent="0.25">
      <c r="A104" s="5"/>
      <c r="C104" s="202"/>
    </row>
    <row r="105" spans="1:3" s="3" customFormat="1" x14ac:dyDescent="0.25">
      <c r="A105" s="5"/>
      <c r="C105" s="202"/>
    </row>
    <row r="106" spans="1:3" s="3" customFormat="1" x14ac:dyDescent="0.25">
      <c r="A106" s="5"/>
      <c r="C106" s="202"/>
    </row>
    <row r="107" spans="1:3" s="3" customFormat="1" x14ac:dyDescent="0.25">
      <c r="A107" s="5"/>
      <c r="C107" s="202"/>
    </row>
    <row r="108" spans="1:3" s="3" customFormat="1" x14ac:dyDescent="0.25">
      <c r="A108" s="5"/>
      <c r="C108" s="202"/>
    </row>
    <row r="109" spans="1:3" s="3" customFormat="1" x14ac:dyDescent="0.25">
      <c r="A109" s="5"/>
      <c r="C109" s="202"/>
    </row>
    <row r="110" spans="1:3" s="3" customFormat="1" x14ac:dyDescent="0.25">
      <c r="A110" s="5"/>
      <c r="C110" s="202"/>
    </row>
    <row r="111" spans="1:3" s="3" customFormat="1" x14ac:dyDescent="0.25">
      <c r="A111" s="5"/>
      <c r="C111" s="202"/>
    </row>
    <row r="112" spans="1:3" s="3" customFormat="1" x14ac:dyDescent="0.25">
      <c r="A112" s="5"/>
      <c r="C112" s="202"/>
    </row>
    <row r="113" spans="1:3" s="3" customFormat="1" x14ac:dyDescent="0.25">
      <c r="A113" s="5"/>
      <c r="C113" s="202"/>
    </row>
    <row r="114" spans="1:3" s="3" customFormat="1" x14ac:dyDescent="0.25">
      <c r="A114" s="5"/>
      <c r="C114" s="202"/>
    </row>
    <row r="115" spans="1:3" s="3" customFormat="1" x14ac:dyDescent="0.25">
      <c r="A115" s="5"/>
      <c r="C115" s="202"/>
    </row>
    <row r="116" spans="1:3" s="3" customFormat="1" x14ac:dyDescent="0.25">
      <c r="A116" s="5"/>
      <c r="C116" s="202"/>
    </row>
    <row r="117" spans="1:3" s="3" customFormat="1" x14ac:dyDescent="0.25">
      <c r="A117" s="5"/>
      <c r="C117" s="202"/>
    </row>
    <row r="118" spans="1:3" s="3" customFormat="1" x14ac:dyDescent="0.25">
      <c r="A118" s="5"/>
      <c r="C118" s="202"/>
    </row>
    <row r="119" spans="1:3" s="3" customFormat="1" x14ac:dyDescent="0.25">
      <c r="A119" s="5"/>
      <c r="C119" s="202"/>
    </row>
    <row r="120" spans="1:3" s="3" customFormat="1" x14ac:dyDescent="0.25">
      <c r="A120" s="5"/>
      <c r="C120" s="202"/>
    </row>
    <row r="121" spans="1:3" s="3" customFormat="1" x14ac:dyDescent="0.25">
      <c r="A121" s="5"/>
      <c r="C121" s="202"/>
    </row>
    <row r="122" spans="1:3" s="3" customFormat="1" x14ac:dyDescent="0.25">
      <c r="A122" s="5"/>
      <c r="C122" s="202"/>
    </row>
    <row r="123" spans="1:3" s="3" customFormat="1" x14ac:dyDescent="0.25">
      <c r="A123" s="5"/>
      <c r="C123" s="202"/>
    </row>
    <row r="124" spans="1:3" s="3" customFormat="1" x14ac:dyDescent="0.25">
      <c r="A124" s="5"/>
      <c r="C124" s="202"/>
    </row>
    <row r="125" spans="1:3" s="3" customFormat="1" x14ac:dyDescent="0.25">
      <c r="A125" s="5"/>
      <c r="C125" s="202"/>
    </row>
    <row r="126" spans="1:3" s="3" customFormat="1" x14ac:dyDescent="0.25">
      <c r="A126" s="5"/>
      <c r="C126" s="202"/>
    </row>
    <row r="127" spans="1:3" s="3" customFormat="1" x14ac:dyDescent="0.25">
      <c r="A127" s="5"/>
      <c r="C127" s="202"/>
    </row>
    <row r="128" spans="1:3" s="3" customFormat="1" x14ac:dyDescent="0.25">
      <c r="A128" s="5"/>
      <c r="C128" s="202"/>
    </row>
    <row r="129" spans="1:3" s="3" customFormat="1" x14ac:dyDescent="0.25">
      <c r="A129" s="5"/>
      <c r="C129" s="202"/>
    </row>
    <row r="130" spans="1:3" s="3" customFormat="1" x14ac:dyDescent="0.25">
      <c r="A130" s="5"/>
      <c r="C130" s="202"/>
    </row>
    <row r="131" spans="1:3" s="3" customFormat="1" x14ac:dyDescent="0.25">
      <c r="A131" s="5"/>
      <c r="C131" s="202"/>
    </row>
    <row r="132" spans="1:3" s="3" customFormat="1" x14ac:dyDescent="0.25">
      <c r="A132" s="5"/>
      <c r="C132" s="202"/>
    </row>
    <row r="133" spans="1:3" s="3" customFormat="1" x14ac:dyDescent="0.25">
      <c r="A133" s="5"/>
      <c r="C133" s="202"/>
    </row>
    <row r="134" spans="1:3" s="3" customFormat="1" x14ac:dyDescent="0.25">
      <c r="A134" s="5"/>
      <c r="C134" s="202"/>
    </row>
    <row r="135" spans="1:3" s="3" customFormat="1" x14ac:dyDescent="0.25">
      <c r="A135" s="5"/>
      <c r="C135" s="202"/>
    </row>
    <row r="136" spans="1:3" s="3" customFormat="1" x14ac:dyDescent="0.25">
      <c r="A136" s="5"/>
      <c r="C136" s="202"/>
    </row>
    <row r="137" spans="1:3" s="3" customFormat="1" x14ac:dyDescent="0.25">
      <c r="A137" s="5"/>
      <c r="C137" s="202"/>
    </row>
    <row r="138" spans="1:3" s="3" customFormat="1" x14ac:dyDescent="0.25">
      <c r="A138" s="5"/>
      <c r="C138" s="202"/>
    </row>
    <row r="139" spans="1:3" s="3" customFormat="1" x14ac:dyDescent="0.25">
      <c r="A139" s="5"/>
      <c r="C139" s="202"/>
    </row>
    <row r="140" spans="1:3" s="3" customFormat="1" x14ac:dyDescent="0.25">
      <c r="A140" s="5"/>
      <c r="C140" s="202"/>
    </row>
    <row r="141" spans="1:3" s="3" customFormat="1" x14ac:dyDescent="0.25">
      <c r="A141" s="5"/>
      <c r="C141" s="202"/>
    </row>
    <row r="142" spans="1:3" s="3" customFormat="1" x14ac:dyDescent="0.25">
      <c r="A142" s="5"/>
      <c r="C142" s="202"/>
    </row>
    <row r="143" spans="1:3" s="3" customFormat="1" x14ac:dyDescent="0.25">
      <c r="A143" s="5"/>
      <c r="C143" s="202"/>
    </row>
    <row r="144" spans="1:3" s="3" customFormat="1" x14ac:dyDescent="0.25">
      <c r="A144" s="5"/>
      <c r="C144" s="202"/>
    </row>
    <row r="145" spans="1:3" s="3" customFormat="1" x14ac:dyDescent="0.25">
      <c r="A145" s="5"/>
      <c r="C145" s="202"/>
    </row>
    <row r="146" spans="1:3" s="3" customFormat="1" x14ac:dyDescent="0.25">
      <c r="A146" s="5"/>
      <c r="C146" s="202"/>
    </row>
    <row r="147" spans="1:3" s="3" customFormat="1" x14ac:dyDescent="0.25">
      <c r="A147" s="5"/>
      <c r="C147" s="202"/>
    </row>
    <row r="148" spans="1:3" s="3" customFormat="1" x14ac:dyDescent="0.25">
      <c r="A148" s="5"/>
      <c r="C148" s="202"/>
    </row>
    <row r="149" spans="1:3" s="3" customFormat="1" x14ac:dyDescent="0.25">
      <c r="A149" s="5"/>
      <c r="C149" s="202"/>
    </row>
    <row r="150" spans="1:3" s="3" customFormat="1" x14ac:dyDescent="0.25">
      <c r="A150" s="5"/>
      <c r="C150" s="202"/>
    </row>
    <row r="151" spans="1:3" s="3" customFormat="1" x14ac:dyDescent="0.25">
      <c r="A151" s="5"/>
      <c r="C151" s="202"/>
    </row>
    <row r="152" spans="1:3" s="3" customFormat="1" x14ac:dyDescent="0.25">
      <c r="A152" s="5"/>
      <c r="C152" s="202"/>
    </row>
    <row r="153" spans="1:3" s="3" customFormat="1" x14ac:dyDescent="0.25">
      <c r="A153" s="5"/>
      <c r="C153" s="202"/>
    </row>
    <row r="154" spans="1:3" s="3" customFormat="1" x14ac:dyDescent="0.25">
      <c r="A154" s="5"/>
      <c r="C154" s="202"/>
    </row>
    <row r="155" spans="1:3" s="3" customFormat="1" x14ac:dyDescent="0.25">
      <c r="A155" s="5"/>
      <c r="C155" s="202"/>
    </row>
    <row r="156" spans="1:3" s="3" customFormat="1" x14ac:dyDescent="0.25">
      <c r="A156" s="5"/>
      <c r="C156" s="202"/>
    </row>
    <row r="157" spans="1:3" s="3" customFormat="1" x14ac:dyDescent="0.25">
      <c r="A157" s="5"/>
      <c r="C157" s="202"/>
    </row>
    <row r="158" spans="1:3" s="3" customFormat="1" x14ac:dyDescent="0.25">
      <c r="A158" s="5"/>
      <c r="C158" s="202"/>
    </row>
    <row r="159" spans="1:3" s="3" customFormat="1" x14ac:dyDescent="0.25">
      <c r="A159" s="5"/>
      <c r="C159" s="202"/>
    </row>
    <row r="160" spans="1:3" s="3" customFormat="1" x14ac:dyDescent="0.25">
      <c r="A160" s="5"/>
      <c r="C160" s="202"/>
    </row>
    <row r="161" spans="1:3" s="3" customFormat="1" x14ac:dyDescent="0.25">
      <c r="A161" s="5"/>
      <c r="C161" s="202"/>
    </row>
    <row r="162" spans="1:3" s="3" customFormat="1" x14ac:dyDescent="0.25">
      <c r="A162" s="5"/>
      <c r="C162" s="202"/>
    </row>
    <row r="163" spans="1:3" s="3" customFormat="1" x14ac:dyDescent="0.25">
      <c r="A163" s="5"/>
      <c r="C163" s="202"/>
    </row>
    <row r="164" spans="1:3" s="3" customFormat="1" x14ac:dyDescent="0.25">
      <c r="A164" s="5"/>
      <c r="C164" s="202"/>
    </row>
    <row r="165" spans="1:3" s="3" customFormat="1" x14ac:dyDescent="0.25">
      <c r="A165" s="5"/>
      <c r="C165" s="202"/>
    </row>
    <row r="166" spans="1:3" s="3" customFormat="1" x14ac:dyDescent="0.25">
      <c r="A166" s="5"/>
      <c r="C166" s="202"/>
    </row>
    <row r="167" spans="1:3" s="3" customFormat="1" x14ac:dyDescent="0.25">
      <c r="A167" s="5"/>
      <c r="C167" s="202"/>
    </row>
    <row r="168" spans="1:3" s="3" customFormat="1" x14ac:dyDescent="0.25">
      <c r="A168" s="5"/>
      <c r="C168" s="202"/>
    </row>
    <row r="169" spans="1:3" s="3" customFormat="1" x14ac:dyDescent="0.25">
      <c r="A169" s="5"/>
      <c r="C169" s="202"/>
    </row>
    <row r="170" spans="1:3" s="3" customFormat="1" x14ac:dyDescent="0.25">
      <c r="A170" s="5"/>
      <c r="C170" s="202"/>
    </row>
    <row r="171" spans="1:3" s="3" customFormat="1" x14ac:dyDescent="0.25">
      <c r="A171" s="5"/>
      <c r="C171" s="202"/>
    </row>
    <row r="172" spans="1:3" s="3" customFormat="1" x14ac:dyDescent="0.25">
      <c r="A172" s="5"/>
      <c r="C172" s="202"/>
    </row>
    <row r="173" spans="1:3" s="3" customFormat="1" x14ac:dyDescent="0.25">
      <c r="A173" s="5"/>
      <c r="C173" s="202"/>
    </row>
    <row r="174" spans="1:3" s="3" customFormat="1" x14ac:dyDescent="0.25">
      <c r="A174" s="5"/>
      <c r="C174" s="202"/>
    </row>
    <row r="175" spans="1:3" s="3" customFormat="1" x14ac:dyDescent="0.25">
      <c r="A175" s="5"/>
      <c r="C175" s="202"/>
    </row>
    <row r="176" spans="1:3" s="3" customFormat="1" x14ac:dyDescent="0.25">
      <c r="A176" s="5"/>
      <c r="C176" s="202"/>
    </row>
    <row r="177" spans="1:3" s="3" customFormat="1" x14ac:dyDescent="0.25">
      <c r="A177" s="5"/>
      <c r="C177" s="202"/>
    </row>
    <row r="178" spans="1:3" s="3" customFormat="1" x14ac:dyDescent="0.25">
      <c r="A178" s="5"/>
      <c r="C178" s="202"/>
    </row>
    <row r="179" spans="1:3" s="3" customFormat="1" x14ac:dyDescent="0.25">
      <c r="A179" s="5"/>
      <c r="C179" s="202"/>
    </row>
    <row r="180" spans="1:3" s="3" customFormat="1" x14ac:dyDescent="0.25">
      <c r="A180" s="5"/>
      <c r="C180" s="202"/>
    </row>
    <row r="181" spans="1:3" s="3" customFormat="1" x14ac:dyDescent="0.25">
      <c r="A181" s="5"/>
      <c r="C181" s="202"/>
    </row>
    <row r="182" spans="1:3" s="3" customFormat="1" x14ac:dyDescent="0.25">
      <c r="A182" s="5"/>
      <c r="C182" s="202"/>
    </row>
    <row r="183" spans="1:3" s="3" customFormat="1" x14ac:dyDescent="0.25">
      <c r="A183" s="5"/>
      <c r="C183" s="202"/>
    </row>
    <row r="184" spans="1:3" s="3" customFormat="1" x14ac:dyDescent="0.25">
      <c r="A184" s="5"/>
      <c r="C184" s="202"/>
    </row>
    <row r="185" spans="1:3" s="3" customFormat="1" x14ac:dyDescent="0.25">
      <c r="A185" s="5"/>
      <c r="C185" s="202"/>
    </row>
    <row r="186" spans="1:3" s="3" customFormat="1" x14ac:dyDescent="0.25">
      <c r="A186" s="5"/>
      <c r="C186" s="202"/>
    </row>
    <row r="187" spans="1:3" s="3" customFormat="1" x14ac:dyDescent="0.25">
      <c r="A187" s="5"/>
      <c r="C187" s="202"/>
    </row>
    <row r="188" spans="1:3" s="3" customFormat="1" x14ac:dyDescent="0.25">
      <c r="A188" s="5"/>
      <c r="C188" s="202"/>
    </row>
    <row r="189" spans="1:3" s="3" customFormat="1" x14ac:dyDescent="0.25">
      <c r="A189" s="5"/>
      <c r="C189" s="202"/>
    </row>
    <row r="190" spans="1:3" s="3" customFormat="1" x14ac:dyDescent="0.25">
      <c r="A190" s="5"/>
      <c r="C190" s="202"/>
    </row>
    <row r="191" spans="1:3" s="3" customFormat="1" x14ac:dyDescent="0.25">
      <c r="A191" s="5"/>
      <c r="C191" s="202"/>
    </row>
    <row r="192" spans="1:3" s="3" customFormat="1" x14ac:dyDescent="0.25">
      <c r="A192" s="5"/>
      <c r="C192" s="202"/>
    </row>
    <row r="193" spans="1:3" s="3" customFormat="1" x14ac:dyDescent="0.25">
      <c r="A193" s="5"/>
      <c r="C193" s="202"/>
    </row>
    <row r="194" spans="1:3" s="3" customFormat="1" x14ac:dyDescent="0.25">
      <c r="A194" s="5"/>
      <c r="C194" s="202"/>
    </row>
    <row r="195" spans="1:3" s="3" customFormat="1" x14ac:dyDescent="0.25">
      <c r="A195" s="5"/>
      <c r="C195" s="202"/>
    </row>
    <row r="196" spans="1:3" s="3" customFormat="1" x14ac:dyDescent="0.25">
      <c r="A196" s="5"/>
      <c r="C196" s="202"/>
    </row>
    <row r="197" spans="1:3" s="3" customFormat="1" x14ac:dyDescent="0.25">
      <c r="A197" s="5"/>
      <c r="C197" s="202"/>
    </row>
    <row r="198" spans="1:3" s="3" customFormat="1" x14ac:dyDescent="0.25">
      <c r="A198" s="5"/>
      <c r="C198" s="202"/>
    </row>
    <row r="199" spans="1:3" s="3" customFormat="1" x14ac:dyDescent="0.25">
      <c r="A199" s="5"/>
      <c r="C199" s="202"/>
    </row>
    <row r="200" spans="1:3" s="3" customFormat="1" x14ac:dyDescent="0.25">
      <c r="A200" s="5"/>
      <c r="C200" s="202"/>
    </row>
    <row r="201" spans="1:3" s="3" customFormat="1" x14ac:dyDescent="0.25">
      <c r="A201" s="5"/>
      <c r="C201" s="202"/>
    </row>
    <row r="202" spans="1:3" s="3" customFormat="1" x14ac:dyDescent="0.25">
      <c r="A202" s="5"/>
      <c r="C202" s="202"/>
    </row>
    <row r="203" spans="1:3" s="3" customFormat="1" x14ac:dyDescent="0.25">
      <c r="A203" s="5"/>
      <c r="C203" s="202"/>
    </row>
    <row r="204" spans="1:3" s="3" customFormat="1" x14ac:dyDescent="0.25">
      <c r="A204" s="5"/>
      <c r="C204" s="202"/>
    </row>
    <row r="205" spans="1:3" s="3" customFormat="1" x14ac:dyDescent="0.25">
      <c r="A205" s="5"/>
      <c r="C205" s="202"/>
    </row>
    <row r="206" spans="1:3" s="3" customFormat="1" x14ac:dyDescent="0.25">
      <c r="A206" s="5"/>
      <c r="C206" s="202"/>
    </row>
    <row r="207" spans="1:3" s="3" customFormat="1" x14ac:dyDescent="0.25">
      <c r="A207" s="5"/>
      <c r="C207" s="202"/>
    </row>
    <row r="208" spans="1:3" s="3" customFormat="1" x14ac:dyDescent="0.25">
      <c r="A208" s="5"/>
      <c r="C208" s="202"/>
    </row>
    <row r="209" spans="1:3" s="3" customFormat="1" x14ac:dyDescent="0.25">
      <c r="A209" s="5"/>
      <c r="C209" s="202"/>
    </row>
    <row r="210" spans="1:3" s="3" customFormat="1" x14ac:dyDescent="0.25">
      <c r="A210" s="5"/>
      <c r="C210" s="202"/>
    </row>
    <row r="211" spans="1:3" s="3" customFormat="1" x14ac:dyDescent="0.25">
      <c r="A211" s="5"/>
      <c r="C211" s="202"/>
    </row>
    <row r="212" spans="1:3" s="3" customFormat="1" x14ac:dyDescent="0.25">
      <c r="A212" s="5"/>
      <c r="C212" s="202"/>
    </row>
    <row r="213" spans="1:3" s="3" customFormat="1" x14ac:dyDescent="0.25">
      <c r="A213" s="5"/>
      <c r="C213" s="202"/>
    </row>
    <row r="214" spans="1:3" s="3" customFormat="1" x14ac:dyDescent="0.25">
      <c r="A214" s="5"/>
      <c r="C214" s="202"/>
    </row>
    <row r="215" spans="1:3" s="3" customFormat="1" x14ac:dyDescent="0.25">
      <c r="A215" s="5"/>
      <c r="C215" s="202"/>
    </row>
    <row r="216" spans="1:3" s="3" customFormat="1" x14ac:dyDescent="0.25">
      <c r="A216" s="5"/>
      <c r="C216" s="202"/>
    </row>
    <row r="217" spans="1:3" s="3" customFormat="1" x14ac:dyDescent="0.25">
      <c r="A217" s="5"/>
      <c r="C217" s="202"/>
    </row>
    <row r="218" spans="1:3" s="3" customFormat="1" x14ac:dyDescent="0.25">
      <c r="A218" s="5"/>
      <c r="C218" s="202"/>
    </row>
    <row r="219" spans="1:3" s="3" customFormat="1" x14ac:dyDescent="0.25">
      <c r="A219" s="5"/>
      <c r="C219" s="202"/>
    </row>
    <row r="220" spans="1:3" s="3" customFormat="1" x14ac:dyDescent="0.25">
      <c r="A220" s="5"/>
      <c r="C220" s="202"/>
    </row>
    <row r="221" spans="1:3" s="3" customFormat="1" x14ac:dyDescent="0.25">
      <c r="A221" s="5"/>
      <c r="C221" s="202"/>
    </row>
    <row r="222" spans="1:3" s="3" customFormat="1" x14ac:dyDescent="0.25">
      <c r="A222" s="5"/>
      <c r="C222" s="202"/>
    </row>
    <row r="223" spans="1:3" s="3" customFormat="1" x14ac:dyDescent="0.25">
      <c r="A223" s="5"/>
      <c r="C223" s="202"/>
    </row>
    <row r="224" spans="1:3" s="3" customFormat="1" x14ac:dyDescent="0.25">
      <c r="A224" s="5"/>
      <c r="C224" s="202"/>
    </row>
    <row r="225" spans="1:3" s="3" customFormat="1" x14ac:dyDescent="0.25">
      <c r="A225" s="5"/>
      <c r="C225" s="202"/>
    </row>
    <row r="226" spans="1:3" s="3" customFormat="1" x14ac:dyDescent="0.25">
      <c r="A226" s="5"/>
      <c r="C226" s="202"/>
    </row>
    <row r="227" spans="1:3" s="3" customFormat="1" x14ac:dyDescent="0.25">
      <c r="A227" s="5"/>
      <c r="C227" s="202"/>
    </row>
    <row r="228" spans="1:3" s="3" customFormat="1" x14ac:dyDescent="0.25">
      <c r="A228" s="5"/>
      <c r="C228" s="202"/>
    </row>
    <row r="229" spans="1:3" s="3" customFormat="1" x14ac:dyDescent="0.25">
      <c r="A229" s="5"/>
      <c r="C229" s="202"/>
    </row>
    <row r="230" spans="1:3" s="3" customFormat="1" x14ac:dyDescent="0.25">
      <c r="A230" s="5"/>
      <c r="C230" s="202"/>
    </row>
    <row r="231" spans="1:3" s="3" customFormat="1" x14ac:dyDescent="0.25">
      <c r="A231" s="5"/>
      <c r="C231" s="202"/>
    </row>
    <row r="232" spans="1:3" s="3" customFormat="1" x14ac:dyDescent="0.25">
      <c r="A232" s="5"/>
      <c r="C232" s="202"/>
    </row>
    <row r="233" spans="1:3" s="3" customFormat="1" x14ac:dyDescent="0.25">
      <c r="A233" s="5"/>
      <c r="C233" s="202"/>
    </row>
    <row r="234" spans="1:3" s="3" customFormat="1" x14ac:dyDescent="0.25">
      <c r="A234" s="5"/>
      <c r="C234" s="202"/>
    </row>
    <row r="235" spans="1:3" s="3" customFormat="1" x14ac:dyDescent="0.25">
      <c r="A235" s="5"/>
      <c r="C235" s="202"/>
    </row>
    <row r="236" spans="1:3" s="3" customFormat="1" x14ac:dyDescent="0.25">
      <c r="A236" s="5"/>
      <c r="C236" s="202"/>
    </row>
    <row r="237" spans="1:3" s="3" customFormat="1" x14ac:dyDescent="0.25">
      <c r="A237" s="5"/>
      <c r="C237" s="202"/>
    </row>
    <row r="238" spans="1:3" s="3" customFormat="1" x14ac:dyDescent="0.25">
      <c r="A238" s="5"/>
      <c r="C238" s="202"/>
    </row>
    <row r="239" spans="1:3" s="3" customFormat="1" x14ac:dyDescent="0.25">
      <c r="A239" s="5"/>
      <c r="C239" s="202"/>
    </row>
    <row r="240" spans="1:3" s="3" customFormat="1" x14ac:dyDescent="0.25">
      <c r="A240" s="5"/>
      <c r="C240" s="202"/>
    </row>
    <row r="241" spans="1:3" s="3" customFormat="1" x14ac:dyDescent="0.25">
      <c r="A241" s="5"/>
      <c r="C241" s="202"/>
    </row>
    <row r="242" spans="1:3" s="3" customFormat="1" x14ac:dyDescent="0.25">
      <c r="A242" s="5"/>
      <c r="C242" s="202"/>
    </row>
    <row r="243" spans="1:3" s="3" customFormat="1" x14ac:dyDescent="0.25">
      <c r="A243" s="5"/>
      <c r="C243" s="202"/>
    </row>
    <row r="244" spans="1:3" s="3" customFormat="1" x14ac:dyDescent="0.25">
      <c r="A244" s="5"/>
      <c r="C244" s="202"/>
    </row>
    <row r="245" spans="1:3" s="3" customFormat="1" x14ac:dyDescent="0.25">
      <c r="A245" s="5"/>
      <c r="C245" s="202"/>
    </row>
    <row r="246" spans="1:3" s="3" customFormat="1" x14ac:dyDescent="0.25">
      <c r="A246" s="5"/>
      <c r="C246" s="202"/>
    </row>
    <row r="247" spans="1:3" s="3" customFormat="1" x14ac:dyDescent="0.25">
      <c r="A247" s="5"/>
      <c r="C247" s="202"/>
    </row>
    <row r="248" spans="1:3" s="3" customFormat="1" x14ac:dyDescent="0.25">
      <c r="A248" s="5"/>
      <c r="C248" s="202"/>
    </row>
    <row r="249" spans="1:3" s="3" customFormat="1" x14ac:dyDescent="0.25">
      <c r="A249" s="5"/>
      <c r="C249" s="202"/>
    </row>
    <row r="250" spans="1:3" s="3" customFormat="1" x14ac:dyDescent="0.25">
      <c r="A250" s="5"/>
      <c r="C250" s="202"/>
    </row>
    <row r="251" spans="1:3" s="3" customFormat="1" x14ac:dyDescent="0.25">
      <c r="A251" s="5"/>
      <c r="C251" s="202"/>
    </row>
    <row r="252" spans="1:3" s="3" customFormat="1" x14ac:dyDescent="0.25">
      <c r="A252" s="5"/>
      <c r="C252" s="202"/>
    </row>
    <row r="253" spans="1:3" s="3" customFormat="1" x14ac:dyDescent="0.25">
      <c r="A253" s="5"/>
      <c r="C253" s="202"/>
    </row>
    <row r="254" spans="1:3" s="3" customFormat="1" x14ac:dyDescent="0.25">
      <c r="A254" s="5"/>
      <c r="C254" s="202"/>
    </row>
    <row r="255" spans="1:3" s="3" customFormat="1" x14ac:dyDescent="0.25">
      <c r="A255" s="5"/>
      <c r="C255" s="202"/>
    </row>
    <row r="256" spans="1:3" s="3" customFormat="1" x14ac:dyDescent="0.25">
      <c r="A256" s="5"/>
      <c r="C256" s="202"/>
    </row>
    <row r="257" spans="1:3" s="3" customFormat="1" x14ac:dyDescent="0.25">
      <c r="A257" s="5"/>
      <c r="C257" s="202"/>
    </row>
    <row r="258" spans="1:3" s="3" customFormat="1" x14ac:dyDescent="0.25">
      <c r="A258" s="5"/>
      <c r="C258" s="202"/>
    </row>
    <row r="259" spans="1:3" s="3" customFormat="1" x14ac:dyDescent="0.25">
      <c r="A259" s="5"/>
      <c r="C259" s="202"/>
    </row>
    <row r="260" spans="1:3" s="3" customFormat="1" x14ac:dyDescent="0.25">
      <c r="A260" s="5"/>
      <c r="C260" s="202"/>
    </row>
    <row r="261" spans="1:3" s="3" customFormat="1" x14ac:dyDescent="0.25">
      <c r="A261" s="5"/>
      <c r="C261" s="202"/>
    </row>
    <row r="262" spans="1:3" s="3" customFormat="1" x14ac:dyDescent="0.25">
      <c r="A262" s="5"/>
      <c r="C262" s="202"/>
    </row>
    <row r="263" spans="1:3" s="3" customFormat="1" x14ac:dyDescent="0.25">
      <c r="A263" s="5"/>
      <c r="C263" s="202"/>
    </row>
    <row r="264" spans="1:3" s="3" customFormat="1" x14ac:dyDescent="0.25">
      <c r="A264" s="5"/>
      <c r="C264" s="202"/>
    </row>
    <row r="265" spans="1:3" s="3" customFormat="1" x14ac:dyDescent="0.25">
      <c r="A265" s="5"/>
      <c r="C265" s="202"/>
    </row>
    <row r="266" spans="1:3" s="3" customFormat="1" x14ac:dyDescent="0.25">
      <c r="A266" s="5"/>
      <c r="C266" s="202"/>
    </row>
    <row r="267" spans="1:3" s="3" customFormat="1" x14ac:dyDescent="0.25">
      <c r="A267" s="5"/>
      <c r="C267" s="202"/>
    </row>
    <row r="268" spans="1:3" s="3" customFormat="1" x14ac:dyDescent="0.25">
      <c r="A268" s="5"/>
      <c r="C268" s="202"/>
    </row>
    <row r="269" spans="1:3" s="3" customFormat="1" x14ac:dyDescent="0.25">
      <c r="A269" s="5"/>
      <c r="C269" s="202"/>
    </row>
    <row r="270" spans="1:3" s="3" customFormat="1" x14ac:dyDescent="0.25">
      <c r="A270" s="5"/>
      <c r="C270" s="202"/>
    </row>
    <row r="271" spans="1:3" s="3" customFormat="1" x14ac:dyDescent="0.25">
      <c r="A271" s="5"/>
      <c r="C271" s="202"/>
    </row>
    <row r="272" spans="1:3" s="3" customFormat="1" x14ac:dyDescent="0.25">
      <c r="A272" s="5"/>
      <c r="C272" s="202"/>
    </row>
    <row r="273" spans="1:3" s="3" customFormat="1" x14ac:dyDescent="0.25">
      <c r="A273" s="5"/>
      <c r="C273" s="202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:D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D590-04AE-43EC-9916-3C721394F395}">
  <sheetPr>
    <pageSetUpPr fitToPage="1"/>
  </sheetPr>
  <dimension ref="A1:I101"/>
  <sheetViews>
    <sheetView zoomScale="85" zoomScaleNormal="85" workbookViewId="0">
      <pane xSplit="1" ySplit="1" topLeftCell="B2" activePane="bottomRight" state="frozen"/>
      <selection activeCell="F5402" sqref="F5402"/>
      <selection pane="topRight" activeCell="F5402" sqref="F5402"/>
      <selection pane="bottomLeft" activeCell="F5402" sqref="F5402"/>
      <selection pane="bottomRight" activeCell="C10" sqref="C10"/>
    </sheetView>
  </sheetViews>
  <sheetFormatPr defaultRowHeight="15" x14ac:dyDescent="0.25"/>
  <cols>
    <col min="1" max="1" width="9.7109375" style="3" customWidth="1"/>
    <col min="2" max="2" width="104.140625" customWidth="1"/>
    <col min="3" max="4" width="23.28515625" customWidth="1"/>
    <col min="5" max="5" width="17" customWidth="1"/>
    <col min="6" max="9" width="9.7109375" style="3" customWidth="1"/>
    <col min="10" max="16" width="9.7109375" customWidth="1"/>
  </cols>
  <sheetData>
    <row r="1" spans="2:8" s="3" customFormat="1" x14ac:dyDescent="0.25"/>
    <row r="2" spans="2:8" ht="15.75" thickBot="1" x14ac:dyDescent="0.3">
      <c r="B2" s="1"/>
      <c r="C2" s="1"/>
      <c r="D2" s="1"/>
      <c r="E2" s="1"/>
    </row>
    <row r="3" spans="2:8" ht="20.25" x14ac:dyDescent="0.25">
      <c r="B3" s="331" t="s">
        <v>121</v>
      </c>
      <c r="C3" s="332"/>
      <c r="D3" s="332"/>
      <c r="E3" s="333"/>
    </row>
    <row r="4" spans="2:8" ht="21" thickBot="1" x14ac:dyDescent="0.3">
      <c r="B4" s="334" t="s">
        <v>122</v>
      </c>
      <c r="C4" s="336"/>
      <c r="D4" s="336"/>
      <c r="E4" s="337"/>
    </row>
    <row r="5" spans="2:8" ht="18.75" x14ac:dyDescent="0.3">
      <c r="B5" s="206"/>
      <c r="C5" s="207">
        <v>2023</v>
      </c>
      <c r="D5" s="207">
        <v>2022</v>
      </c>
      <c r="E5" s="208"/>
    </row>
    <row r="6" spans="2:8" ht="18" customHeight="1" x14ac:dyDescent="0.3">
      <c r="B6" s="209" t="s">
        <v>88</v>
      </c>
      <c r="C6" s="24" t="s">
        <v>38</v>
      </c>
      <c r="D6" s="24" t="s">
        <v>38</v>
      </c>
      <c r="E6" s="210" t="s">
        <v>126</v>
      </c>
    </row>
    <row r="7" spans="2:8" ht="18.75" x14ac:dyDescent="0.3">
      <c r="B7" s="166" t="s">
        <v>123</v>
      </c>
      <c r="C7" s="211">
        <v>229834.06694169354</v>
      </c>
      <c r="D7" s="211">
        <v>202079.80491849507</v>
      </c>
      <c r="E7" s="212">
        <v>0.13734307609012486</v>
      </c>
      <c r="F7" s="222"/>
      <c r="G7" s="223"/>
      <c r="H7" s="221"/>
    </row>
    <row r="8" spans="2:8" ht="18.75" x14ac:dyDescent="0.3">
      <c r="B8" s="172" t="s">
        <v>124</v>
      </c>
      <c r="C8" s="38">
        <v>57940.921879999994</v>
      </c>
      <c r="D8" s="39">
        <v>50560.299090000044</v>
      </c>
      <c r="E8" s="212">
        <v>0.14597664418206957</v>
      </c>
      <c r="F8" s="222"/>
      <c r="G8" s="223"/>
      <c r="H8" s="221"/>
    </row>
    <row r="9" spans="2:8" ht="18.75" x14ac:dyDescent="0.3">
      <c r="B9" s="175" t="s">
        <v>92</v>
      </c>
      <c r="C9" s="27">
        <v>4542.5555200000017</v>
      </c>
      <c r="D9" s="30">
        <v>4203.2899700000016</v>
      </c>
      <c r="E9" s="213">
        <v>8.0714286290365145E-2</v>
      </c>
      <c r="F9" s="222"/>
      <c r="G9" s="223"/>
      <c r="H9" s="221"/>
    </row>
    <row r="10" spans="2:8" ht="18.75" x14ac:dyDescent="0.3">
      <c r="B10" s="175" t="s">
        <v>93</v>
      </c>
      <c r="C10" s="27">
        <v>53398.366359999993</v>
      </c>
      <c r="D10" s="30">
        <v>46357.009120000032</v>
      </c>
      <c r="E10" s="213">
        <v>0.15189412288814097</v>
      </c>
      <c r="F10" s="224"/>
      <c r="G10" s="223"/>
      <c r="H10" s="221"/>
    </row>
    <row r="11" spans="2:8" ht="15.95" customHeight="1" x14ac:dyDescent="0.3">
      <c r="B11" s="175"/>
      <c r="C11" s="27"/>
      <c r="D11" s="30"/>
      <c r="E11" s="214"/>
      <c r="G11" s="223"/>
      <c r="H11" s="221"/>
    </row>
    <row r="12" spans="2:8" ht="18.75" x14ac:dyDescent="0.3">
      <c r="B12" s="172" t="s">
        <v>94</v>
      </c>
      <c r="C12" s="38">
        <v>171893.14506169353</v>
      </c>
      <c r="D12" s="39">
        <v>151519.50582849502</v>
      </c>
      <c r="E12" s="212">
        <v>0.13446215470277112</v>
      </c>
      <c r="F12" s="224"/>
      <c r="G12" s="223"/>
      <c r="H12" s="221"/>
    </row>
    <row r="13" spans="2:8" ht="18.75" x14ac:dyDescent="0.3">
      <c r="B13" s="175" t="s">
        <v>95</v>
      </c>
      <c r="C13" s="27">
        <v>12533.722110999999</v>
      </c>
      <c r="D13" s="30">
        <v>10588.890539999997</v>
      </c>
      <c r="E13" s="213">
        <v>0.1836671711406701</v>
      </c>
      <c r="F13" s="224"/>
      <c r="G13" s="223"/>
      <c r="H13" s="221"/>
    </row>
    <row r="14" spans="2:8" ht="18.75" x14ac:dyDescent="0.3">
      <c r="B14" s="175" t="s">
        <v>96</v>
      </c>
      <c r="C14" s="27">
        <v>159359.42295069352</v>
      </c>
      <c r="D14" s="30">
        <v>140930.61528849503</v>
      </c>
      <c r="E14" s="213">
        <v>0.13076511178549399</v>
      </c>
      <c r="F14" s="224"/>
      <c r="G14" s="223"/>
      <c r="H14" s="221"/>
    </row>
    <row r="15" spans="2:8" ht="15.95" customHeight="1" x14ac:dyDescent="0.3">
      <c r="B15" s="175"/>
      <c r="C15" s="27"/>
      <c r="D15" s="30"/>
      <c r="E15" s="214"/>
      <c r="G15" s="223"/>
      <c r="H15" s="221"/>
    </row>
    <row r="16" spans="2:8" ht="18.75" x14ac:dyDescent="0.3">
      <c r="B16" s="166" t="s">
        <v>97</v>
      </c>
      <c r="C16" s="38">
        <v>203677.36810999992</v>
      </c>
      <c r="D16" s="39">
        <v>243475.62721000004</v>
      </c>
      <c r="E16" s="212">
        <v>-0.1634589036941827</v>
      </c>
      <c r="F16" s="224"/>
      <c r="G16" s="223"/>
      <c r="H16" s="78"/>
    </row>
    <row r="17" spans="2:8" ht="18.75" x14ac:dyDescent="0.3">
      <c r="B17" s="175" t="s">
        <v>98</v>
      </c>
      <c r="C17" s="27">
        <v>11559.03024</v>
      </c>
      <c r="D17" s="30">
        <v>13779.300660000001</v>
      </c>
      <c r="E17" s="213">
        <v>-0.16113084943746347</v>
      </c>
      <c r="F17" s="224"/>
      <c r="G17" s="223"/>
      <c r="H17" s="221"/>
    </row>
    <row r="18" spans="2:8" ht="18.75" x14ac:dyDescent="0.3">
      <c r="B18" s="175" t="s">
        <v>99</v>
      </c>
      <c r="C18" s="27">
        <v>192118.3378699999</v>
      </c>
      <c r="D18" s="30">
        <v>229696.32655</v>
      </c>
      <c r="E18" s="213">
        <v>-0.16359856182471499</v>
      </c>
      <c r="F18" s="224"/>
      <c r="G18" s="223"/>
      <c r="H18" s="221"/>
    </row>
    <row r="19" spans="2:8" ht="18" customHeight="1" x14ac:dyDescent="0.3">
      <c r="B19" s="175"/>
      <c r="C19" s="27"/>
      <c r="D19" s="30"/>
      <c r="E19" s="214"/>
      <c r="G19" s="223"/>
      <c r="H19" s="221"/>
    </row>
    <row r="20" spans="2:8" ht="18.75" x14ac:dyDescent="0.3">
      <c r="B20" s="166" t="s">
        <v>100</v>
      </c>
      <c r="C20" s="38">
        <v>153831.08808997989</v>
      </c>
      <c r="D20" s="39">
        <v>181880.11321249331</v>
      </c>
      <c r="E20" s="212">
        <v>-0.15421710833082292</v>
      </c>
      <c r="F20" s="224"/>
      <c r="G20" s="223"/>
      <c r="H20" s="78"/>
    </row>
    <row r="21" spans="2:8" ht="18.75" x14ac:dyDescent="0.3">
      <c r="B21" s="175" t="s">
        <v>101</v>
      </c>
      <c r="C21" s="27">
        <v>0</v>
      </c>
      <c r="D21" s="30">
        <v>0</v>
      </c>
      <c r="E21" s="213" t="s">
        <v>120</v>
      </c>
      <c r="F21" s="224"/>
      <c r="G21" s="223"/>
      <c r="H21" s="221"/>
    </row>
    <row r="22" spans="2:8" ht="18.75" x14ac:dyDescent="0.3">
      <c r="B22" s="175" t="s">
        <v>102</v>
      </c>
      <c r="C22" s="27">
        <v>153831.08808997989</v>
      </c>
      <c r="D22" s="27">
        <v>181880.11321249331</v>
      </c>
      <c r="E22" s="215">
        <v>-0.15421710833082292</v>
      </c>
      <c r="F22" s="224"/>
      <c r="G22" s="223"/>
      <c r="H22" s="221"/>
    </row>
    <row r="23" spans="2:8" ht="18.75" x14ac:dyDescent="0.3">
      <c r="B23" s="185" t="s">
        <v>103</v>
      </c>
      <c r="C23" s="27">
        <v>151240.85966997989</v>
      </c>
      <c r="D23" s="27">
        <v>178058.64758249331</v>
      </c>
      <c r="E23" s="215">
        <v>-0.15061210604831154</v>
      </c>
      <c r="F23" s="224"/>
      <c r="G23" s="223"/>
      <c r="H23" s="221"/>
    </row>
    <row r="24" spans="2:8" ht="18.75" x14ac:dyDescent="0.3">
      <c r="B24" s="185" t="s">
        <v>104</v>
      </c>
      <c r="C24" s="27">
        <v>2590.2284199999999</v>
      </c>
      <c r="D24" s="27">
        <v>3821.4656299999997</v>
      </c>
      <c r="E24" s="215">
        <v>-0.32218979030828021</v>
      </c>
      <c r="F24" s="224"/>
      <c r="G24" s="223"/>
      <c r="H24" s="221"/>
    </row>
    <row r="25" spans="2:8" ht="6" customHeight="1" x14ac:dyDescent="0.3">
      <c r="B25" s="185"/>
      <c r="C25" s="27"/>
      <c r="D25" s="27"/>
      <c r="E25" s="216"/>
      <c r="G25" s="223"/>
      <c r="H25" s="221"/>
    </row>
    <row r="26" spans="2:8" ht="42" customHeight="1" x14ac:dyDescent="0.3">
      <c r="B26" s="186" t="s">
        <v>105</v>
      </c>
      <c r="C26" s="38">
        <v>149650.0485486642</v>
      </c>
      <c r="D26" s="38">
        <v>137150.75275875989</v>
      </c>
      <c r="E26" s="217">
        <v>9.1135451599670292E-2</v>
      </c>
      <c r="F26" s="224"/>
      <c r="G26" s="223"/>
      <c r="H26" s="221"/>
    </row>
    <row r="27" spans="2:8" ht="18.75" x14ac:dyDescent="0.3">
      <c r="B27" s="175" t="s">
        <v>106</v>
      </c>
      <c r="C27" s="27">
        <v>108588.74839866417</v>
      </c>
      <c r="D27" s="27">
        <v>101216.20539875988</v>
      </c>
      <c r="E27" s="215">
        <v>7.2839551441973294E-2</v>
      </c>
      <c r="F27" s="224"/>
      <c r="G27" s="223"/>
      <c r="H27" s="221"/>
    </row>
    <row r="28" spans="2:8" ht="18.75" x14ac:dyDescent="0.3">
      <c r="B28" s="175" t="s">
        <v>107</v>
      </c>
      <c r="C28" s="27">
        <v>41061.300150000039</v>
      </c>
      <c r="D28" s="27">
        <v>35934.547359999997</v>
      </c>
      <c r="E28" s="215">
        <v>0.14266919069938844</v>
      </c>
      <c r="F28" s="224"/>
      <c r="G28" s="223"/>
      <c r="H28" s="221"/>
    </row>
    <row r="29" spans="2:8" ht="15.95" customHeight="1" x14ac:dyDescent="0.3">
      <c r="B29" s="175"/>
      <c r="C29" s="27"/>
      <c r="D29" s="27"/>
      <c r="E29" s="216"/>
      <c r="G29" s="223"/>
      <c r="H29" s="221"/>
    </row>
    <row r="30" spans="2:8" ht="18.75" x14ac:dyDescent="0.3">
      <c r="B30" s="166" t="s">
        <v>108</v>
      </c>
      <c r="C30" s="38">
        <v>92051.49266600002</v>
      </c>
      <c r="D30" s="38">
        <v>92527.523799999995</v>
      </c>
      <c r="E30" s="217">
        <v>-5.1447516852274333E-3</v>
      </c>
      <c r="F30" s="224"/>
      <c r="G30" s="223"/>
      <c r="H30" s="221"/>
    </row>
    <row r="31" spans="2:8" ht="18.75" x14ac:dyDescent="0.3">
      <c r="B31" s="185" t="s">
        <v>109</v>
      </c>
      <c r="C31" s="27">
        <v>45793.633860000009</v>
      </c>
      <c r="D31" s="27">
        <v>40082.777199999997</v>
      </c>
      <c r="E31" s="215">
        <v>0.14247657120924284</v>
      </c>
      <c r="F31" s="224"/>
      <c r="G31" s="223"/>
      <c r="H31" s="221"/>
    </row>
    <row r="32" spans="2:8" ht="18.75" x14ac:dyDescent="0.3">
      <c r="B32" s="185" t="s">
        <v>110</v>
      </c>
      <c r="C32" s="38">
        <v>22228.176550999997</v>
      </c>
      <c r="D32" s="38">
        <v>26465.628879999997</v>
      </c>
      <c r="E32" s="217">
        <v>-0.16011152987194766</v>
      </c>
      <c r="F32" s="224"/>
      <c r="G32" s="223"/>
      <c r="H32" s="221"/>
    </row>
    <row r="33" spans="2:8" ht="18.75" x14ac:dyDescent="0.3">
      <c r="B33" s="190" t="s">
        <v>111</v>
      </c>
      <c r="C33" s="27">
        <v>11305.616709999998</v>
      </c>
      <c r="D33" s="27">
        <v>16404.562999999998</v>
      </c>
      <c r="E33" s="215">
        <v>-0.31082487780991186</v>
      </c>
      <c r="F33" s="224"/>
      <c r="G33" s="223"/>
      <c r="H33" s="221"/>
    </row>
    <row r="34" spans="2:8" ht="18.75" x14ac:dyDescent="0.3">
      <c r="B34" s="190" t="s">
        <v>112</v>
      </c>
      <c r="C34" s="27">
        <v>10922.559840999998</v>
      </c>
      <c r="D34" s="27">
        <v>10061.06588</v>
      </c>
      <c r="E34" s="215">
        <v>8.5626510279843027E-2</v>
      </c>
      <c r="F34" s="224"/>
      <c r="G34" s="223"/>
      <c r="H34" s="221"/>
    </row>
    <row r="35" spans="2:8" ht="18.75" x14ac:dyDescent="0.3">
      <c r="B35" s="175" t="s">
        <v>125</v>
      </c>
      <c r="C35" s="27">
        <v>24029.682255000014</v>
      </c>
      <c r="D35" s="27">
        <v>25979.117719999998</v>
      </c>
      <c r="E35" s="215">
        <v>-7.5038555427893283E-2</v>
      </c>
      <c r="F35" s="224"/>
      <c r="G35" s="223"/>
      <c r="H35" s="221"/>
    </row>
    <row r="36" spans="2:8" ht="15.95" customHeight="1" x14ac:dyDescent="0.3">
      <c r="B36" s="175"/>
      <c r="C36" s="27"/>
      <c r="D36" s="27"/>
      <c r="E36" s="216"/>
      <c r="G36" s="223"/>
      <c r="H36" s="221"/>
    </row>
    <row r="37" spans="2:8" ht="18.75" x14ac:dyDescent="0.3">
      <c r="B37" s="166" t="s">
        <v>114</v>
      </c>
      <c r="C37" s="38">
        <v>262589.3910127366</v>
      </c>
      <c r="D37" s="38">
        <v>237216.01415011392</v>
      </c>
      <c r="E37" s="217">
        <v>0.10696317006054246</v>
      </c>
      <c r="F37" s="224"/>
      <c r="G37" s="223"/>
      <c r="H37" s="221"/>
    </row>
    <row r="38" spans="2:8" ht="18.75" x14ac:dyDescent="0.3">
      <c r="B38" s="175" t="s">
        <v>115</v>
      </c>
      <c r="C38" s="27">
        <v>69185.033279999989</v>
      </c>
      <c r="D38" s="27">
        <v>66089.916690000013</v>
      </c>
      <c r="E38" s="215">
        <v>4.6831903337355874E-2</v>
      </c>
      <c r="F38" s="224"/>
      <c r="G38" s="225"/>
      <c r="H38" s="221"/>
    </row>
    <row r="39" spans="2:8" ht="18.75" x14ac:dyDescent="0.3">
      <c r="B39" s="175" t="s">
        <v>116</v>
      </c>
      <c r="C39" s="27">
        <v>114375.73230476407</v>
      </c>
      <c r="D39" s="27">
        <v>104459.36076969915</v>
      </c>
      <c r="E39" s="215">
        <v>9.4930425210311808E-2</v>
      </c>
      <c r="F39" s="224"/>
      <c r="G39" s="225"/>
      <c r="H39" s="221"/>
    </row>
    <row r="40" spans="2:8" ht="18.75" x14ac:dyDescent="0.3">
      <c r="B40" s="175" t="s">
        <v>117</v>
      </c>
      <c r="C40" s="27">
        <v>79028.625427972554</v>
      </c>
      <c r="D40" s="27">
        <v>66666.73669041472</v>
      </c>
      <c r="E40" s="215">
        <v>0.185428136297771</v>
      </c>
      <c r="F40" s="224"/>
      <c r="G40" s="225"/>
      <c r="H40" s="221"/>
    </row>
    <row r="41" spans="2:8" ht="15.95" customHeight="1" x14ac:dyDescent="0.3">
      <c r="B41" s="191"/>
      <c r="C41" s="27"/>
      <c r="D41" s="30"/>
      <c r="E41" s="216"/>
      <c r="G41" s="225"/>
      <c r="H41" s="221"/>
    </row>
    <row r="42" spans="2:8" ht="19.5" thickBot="1" x14ac:dyDescent="0.35">
      <c r="B42" s="193" t="s">
        <v>118</v>
      </c>
      <c r="C42" s="218">
        <v>20452.556350000013</v>
      </c>
      <c r="D42" s="219">
        <v>11765.095259999996</v>
      </c>
      <c r="E42" s="215">
        <v>0.73840975342855142</v>
      </c>
      <c r="F42" s="224"/>
      <c r="G42" s="226"/>
      <c r="H42" s="221"/>
    </row>
    <row r="43" spans="2:8" ht="29.25" customHeight="1" thickBot="1" x14ac:dyDescent="0.35">
      <c r="B43" s="196" t="s">
        <v>119</v>
      </c>
      <c r="C43" s="59">
        <v>1112086.0117190741</v>
      </c>
      <c r="D43" s="59">
        <v>1106094.9313098623</v>
      </c>
      <c r="E43" s="220">
        <v>5.4164251545001374E-3</v>
      </c>
      <c r="F43" s="224"/>
      <c r="G43" s="227"/>
    </row>
    <row r="44" spans="2:8" s="3" customFormat="1" x14ac:dyDescent="0.25"/>
    <row r="45" spans="2:8" s="3" customFormat="1" x14ac:dyDescent="0.25"/>
    <row r="46" spans="2:8" s="3" customFormat="1" x14ac:dyDescent="0.25"/>
    <row r="47" spans="2:8" s="3" customFormat="1" x14ac:dyDescent="0.25"/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</sheetData>
  <mergeCells count="2">
    <mergeCell ref="B3:E3"/>
    <mergeCell ref="B4:E4"/>
  </mergeCells>
  <printOptions horizontalCentered="1" verticalCentered="1" gridLines="1"/>
  <pageMargins left="0.2" right="0.2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 BEC1 Q3</vt:lpstr>
      <vt:lpstr>Q3-SITC 1Digit.</vt:lpstr>
      <vt:lpstr>YTD-SITC 1Digit</vt:lpstr>
      <vt:lpstr>Q3-SITC 2Digit</vt:lpstr>
      <vt:lpstr>YTD-SITC 2Digit</vt:lpstr>
      <vt:lpstr>Q3-Country</vt:lpstr>
      <vt:lpstr>YTD-Country</vt:lpstr>
      <vt:lpstr>Q3-BEC</vt:lpstr>
      <vt:lpstr>YTD-BEC</vt:lpstr>
      <vt:lpstr>'Q3-Country'!Print_Area</vt:lpstr>
      <vt:lpstr>'YTD-Country'!Print_Area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Ricketts, Jermaine</dc:creator>
  <cp:lastModifiedBy>Ricketts, Jermaine</cp:lastModifiedBy>
  <dcterms:created xsi:type="dcterms:W3CDTF">2024-02-20T19:31:21Z</dcterms:created>
  <dcterms:modified xsi:type="dcterms:W3CDTF">2024-02-27T17:03:07Z</dcterms:modified>
</cp:coreProperties>
</file>